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c5a2d8a16976c63e/FF/Årsmöte 2024/"/>
    </mc:Choice>
  </mc:AlternateContent>
  <xr:revisionPtr revIDLastSave="21" documentId="8_{2190268E-DE42-4033-8D9A-E7DB3CC5B70B}" xr6:coauthVersionLast="47" xr6:coauthVersionMax="47" xr10:uidLastSave="{05C26895-637B-4DCE-9BCB-46E3DD34E0DD}"/>
  <bookViews>
    <workbookView xWindow="-110" yWindow="-110" windowWidth="19420" windowHeight="10300" xr2:uid="{00000000-000D-0000-FFFF-FFFF00000000}"/>
  </bookViews>
  <sheets>
    <sheet name="Blad1" sheetId="1" r:id="rId1"/>
  </sheets>
  <definedNames>
    <definedName name="_xlnm.Print_Area" localSheetId="0">Blad1!$A$2:$O$147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3" i="1" l="1"/>
  <c r="K143" i="1"/>
  <c r="K133" i="1"/>
  <c r="I133" i="1"/>
  <c r="K128" i="1"/>
  <c r="K105" i="1"/>
  <c r="I105" i="1"/>
  <c r="K51" i="1"/>
  <c r="I44" i="1"/>
  <c r="K44" i="1"/>
  <c r="N143" i="1"/>
  <c r="M143" i="1"/>
  <c r="L143" i="1"/>
  <c r="N133" i="1"/>
  <c r="M133" i="1"/>
  <c r="L133" i="1"/>
  <c r="N128" i="1"/>
  <c r="M128" i="1"/>
  <c r="L128" i="1"/>
  <c r="N105" i="1"/>
  <c r="M105" i="1"/>
  <c r="L105" i="1"/>
  <c r="N44" i="1"/>
  <c r="M44" i="1"/>
  <c r="L44" i="1"/>
  <c r="N51" i="1"/>
  <c r="M51" i="1"/>
  <c r="L51" i="1"/>
  <c r="N38" i="1"/>
  <c r="M38" i="1"/>
  <c r="L38" i="1"/>
  <c r="C143" i="1"/>
  <c r="E143" i="1"/>
  <c r="C105" i="1"/>
  <c r="C51" i="1"/>
  <c r="C44" i="1"/>
  <c r="C38" i="1"/>
  <c r="E105" i="1"/>
  <c r="E44" i="1"/>
  <c r="E38" i="1"/>
  <c r="K135" i="1" l="1"/>
  <c r="N52" i="1"/>
  <c r="N135" i="1"/>
  <c r="M135" i="1"/>
  <c r="L135" i="1"/>
  <c r="M52" i="1"/>
  <c r="L52" i="1"/>
  <c r="C52" i="1"/>
  <c r="G38" i="1"/>
  <c r="N137" i="1" l="1"/>
  <c r="N146" i="1" s="1"/>
  <c r="M137" i="1"/>
  <c r="M146" i="1" s="1"/>
  <c r="L137" i="1"/>
  <c r="L146" i="1" s="1"/>
  <c r="C128" i="1"/>
  <c r="C135" i="1" s="1"/>
  <c r="E51" i="1" l="1"/>
  <c r="E52" i="1" s="1"/>
  <c r="G128" i="1" l="1"/>
  <c r="G51" i="1"/>
  <c r="E128" i="1" l="1"/>
  <c r="E135" i="1" s="1"/>
  <c r="I128" i="1"/>
  <c r="I135" i="1" s="1"/>
  <c r="I51" i="1" l="1"/>
  <c r="I38" i="1" l="1"/>
  <c r="I52" i="1" s="1"/>
  <c r="I137" i="1" s="1"/>
  <c r="I146" i="1" s="1"/>
  <c r="K38" i="1" l="1"/>
  <c r="K52" i="1" s="1"/>
  <c r="K137" i="1" s="1"/>
  <c r="K146" i="1" s="1"/>
</calcChain>
</file>

<file path=xl/sharedStrings.xml><?xml version="1.0" encoding="utf-8"?>
<sst xmlns="http://schemas.openxmlformats.org/spreadsheetml/2006/main" count="145" uniqueCount="130">
  <si>
    <t>Konto</t>
  </si>
  <si>
    <t>Namn</t>
  </si>
  <si>
    <t>Dec</t>
  </si>
  <si>
    <t>Utfall År 2022</t>
  </si>
  <si>
    <t>Utfall År 2023</t>
  </si>
  <si>
    <t>Budget  2023</t>
  </si>
  <si>
    <t>Budget 2024</t>
  </si>
  <si>
    <t>Budget 2025</t>
  </si>
  <si>
    <t>Budget 2026</t>
  </si>
  <si>
    <t>Kommentarer</t>
  </si>
  <si>
    <t>Garagebygget</t>
  </si>
  <si>
    <t>Balansräkning</t>
  </si>
  <si>
    <t>RÖRELSENS INTÄKTER</t>
  </si>
  <si>
    <t>Verksamhetsintäkter</t>
  </si>
  <si>
    <t>Strövare funk hinder</t>
  </si>
  <si>
    <t>Skogsmulle funk hinder</t>
  </si>
  <si>
    <t>Mediyoga</t>
  </si>
  <si>
    <t>Skogsknopp</t>
  </si>
  <si>
    <t>Skogsknytte ideell</t>
  </si>
  <si>
    <t>Skogsmulle Ideell</t>
  </si>
  <si>
    <t>Strövare</t>
  </si>
  <si>
    <t>Frilufsare</t>
  </si>
  <si>
    <t>Långfärdsskridsko</t>
  </si>
  <si>
    <t>Resor</t>
  </si>
  <si>
    <t>Vandring och Utflykter</t>
  </si>
  <si>
    <t>Fjäll</t>
  </si>
  <si>
    <t>Kajak</t>
  </si>
  <si>
    <t>Längdskidor</t>
  </si>
  <si>
    <t>TVM</t>
  </si>
  <si>
    <t>Skrinna</t>
  </si>
  <si>
    <t>MTB</t>
  </si>
  <si>
    <t>Lift</t>
  </si>
  <si>
    <t>Skid/Snowboardskola</t>
  </si>
  <si>
    <t>Skiduthyrning</t>
  </si>
  <si>
    <t>Skidförsäljning</t>
  </si>
  <si>
    <t>Servering</t>
  </si>
  <si>
    <t>Sponsorintäkter</t>
  </si>
  <si>
    <t>Bytesmarknad</t>
  </si>
  <si>
    <t>Event</t>
  </si>
  <si>
    <t>Årsmöte</t>
  </si>
  <si>
    <t>Skogsäventyr Sommarlov</t>
  </si>
  <si>
    <t>Från Kommunen</t>
  </si>
  <si>
    <t>Summa Verksamhetsintäkter</t>
  </si>
  <si>
    <t>Bidrag</t>
  </si>
  <si>
    <t>Kommunala bidrag</t>
  </si>
  <si>
    <t>Övriga bidrag</t>
  </si>
  <si>
    <t>Projekt Skiduthyrning</t>
  </si>
  <si>
    <t>Summa Bidrag</t>
  </si>
  <si>
    <t>Övr. ersättningar och intäkter</t>
  </si>
  <si>
    <t>Medlemsåterbäring</t>
  </si>
  <si>
    <t>Administrativa intäkter</t>
  </si>
  <si>
    <t>Summa Övr. Ersättn. och Intäkt</t>
  </si>
  <si>
    <t>SUMMA RÖRELSEINTÄKTER</t>
  </si>
  <si>
    <t>RÖRELSENS KOSTNADER</t>
  </si>
  <si>
    <t>Kostnader verksamheten</t>
  </si>
  <si>
    <t>Kostnad funk mulle /strövare</t>
  </si>
  <si>
    <t>Skogsknytte Ideell</t>
  </si>
  <si>
    <t>Skogsmulle ideell</t>
  </si>
  <si>
    <t>Barnskidskola</t>
  </si>
  <si>
    <t>Kurser/Utbildning</t>
  </si>
  <si>
    <t>Vandring &amp; Utflykter</t>
  </si>
  <si>
    <t>Barnsektionen</t>
  </si>
  <si>
    <t>Verks. för pers. funk.nedsättn</t>
  </si>
  <si>
    <t>Liftsystem</t>
  </si>
  <si>
    <t>Skid- &amp; Snowboardskola</t>
  </si>
  <si>
    <t>Drivmedel</t>
  </si>
  <si>
    <t>Inköp servering</t>
  </si>
  <si>
    <t>Pistmaskin</t>
  </si>
  <si>
    <t>Backstugan</t>
  </si>
  <si>
    <t>Snötillverkning</t>
  </si>
  <si>
    <t>Funktionärsmöten &amp; Skidresor</t>
  </si>
  <si>
    <t>Utbildn. Skid/Snowboardlärare</t>
  </si>
  <si>
    <t>Utbildn. Pistmaskin och lift</t>
  </si>
  <si>
    <t>Barnledarutb. Ideell</t>
  </si>
  <si>
    <t>Ledarutbildning Långfärdskridsko</t>
  </si>
  <si>
    <t>Vandringsledarutbildning</t>
  </si>
  <si>
    <t>Ledarutbildning Fjäll</t>
  </si>
  <si>
    <t>Utbildn. Barnskidskola</t>
  </si>
  <si>
    <t>Utbildn. Kajak</t>
  </si>
  <si>
    <t>Utbildn. MTB</t>
  </si>
  <si>
    <t>Backen inventarier</t>
  </si>
  <si>
    <t>Byggnadsunderhåll</t>
  </si>
  <si>
    <t>Markarrenden</t>
  </si>
  <si>
    <t>Ledarvård/Julklapp</t>
  </si>
  <si>
    <t>Ledarkläder</t>
  </si>
  <si>
    <t>Verksamhetsutveckling</t>
  </si>
  <si>
    <t>Skogsäventyr Sommarlov/höstlov</t>
  </si>
  <si>
    <t>Material Barn Ideell</t>
  </si>
  <si>
    <t>Inköp Verksamhetsmaterial</t>
  </si>
  <si>
    <t>Summa Kostnader Verksamheten</t>
  </si>
  <si>
    <t>Kanslikostnader</t>
  </si>
  <si>
    <t>Lokalhyra</t>
  </si>
  <si>
    <t>Förbrukningsinventarier</t>
  </si>
  <si>
    <t>Programvaror o. övr. datakostnader</t>
  </si>
  <si>
    <t>Övriga resekostnader</t>
  </si>
  <si>
    <t>Annonsering</t>
  </si>
  <si>
    <t>Reklamtrycksaker</t>
  </si>
  <si>
    <t>Övriga reklam- och PR-kostn</t>
  </si>
  <si>
    <t>Representation/uppvaktningar</t>
  </si>
  <si>
    <t>Kontorsmaterial</t>
  </si>
  <si>
    <t>Trycksaker</t>
  </si>
  <si>
    <t>Telefon och internet</t>
  </si>
  <si>
    <t>Porto/Postbefordran</t>
  </si>
  <si>
    <t>Försäkringar</t>
  </si>
  <si>
    <t>Sammanträdeskostnader</t>
  </si>
  <si>
    <t>Redovisningstjänster</t>
  </si>
  <si>
    <t>Kostnad kanslist</t>
  </si>
  <si>
    <t>Bankkostnader</t>
  </si>
  <si>
    <t>Kostnad kortinbet.</t>
  </si>
  <si>
    <t>Medlems- och föreningsavgifter</t>
  </si>
  <si>
    <t>Övriga föreningskostnader</t>
  </si>
  <si>
    <t>Summa Kanslikostnader</t>
  </si>
  <si>
    <t>Styrelse och Personal kostnad</t>
  </si>
  <si>
    <t>Skattefria bilersättningar</t>
  </si>
  <si>
    <t>Summa Styrelse och Personal</t>
  </si>
  <si>
    <t>SUMMA RÖRELSENS KOSTNADER</t>
  </si>
  <si>
    <t>RESULTAT FÖRE AVSKR</t>
  </si>
  <si>
    <t>Finansiella intäkter/kostn</t>
  </si>
  <si>
    <t>Ränteintäkter</t>
  </si>
  <si>
    <t>Räntekostnader</t>
  </si>
  <si>
    <t>Summa finans intäkter/kostn</t>
  </si>
  <si>
    <t>BERÄKNAT RESULTAT</t>
  </si>
  <si>
    <t>Arrende parkering</t>
  </si>
  <si>
    <t>FRILUFTSFRÄMJANDET SÖDERTÄLJE, Budget 2024-2026</t>
  </si>
  <si>
    <t xml:space="preserve">Löner, mat </t>
  </si>
  <si>
    <t>Inkl filminspeln 2024</t>
  </si>
  <si>
    <t>Telge tillväxt se 7990</t>
  </si>
  <si>
    <t>Ökat arrende 2024</t>
  </si>
  <si>
    <t xml:space="preserve">Kläder t backfunkt. </t>
  </si>
  <si>
    <t>Telge tillväxt, se 3990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</si>
</sst>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center"/>
    </xf>
    <xf numFmtId="3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43" fontId="0" fillId="0" borderId="0" xfId="1" applyFont="1"/>
    <xf numFmtId="43" fontId="2" fillId="0" borderId="0" xfId="1" applyFo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2" fontId="1" fillId="0" borderId="0" xfId="0" applyNumberFormat="1" applyFont="1"/>
    <xf numFmtId="43" fontId="1" fillId="0" borderId="0" xfId="1" applyFont="1"/>
    <xf numFmtId="4" fontId="1" fillId="0" borderId="1" xfId="0" applyNumberFormat="1" applyFont="1" applyBorder="1"/>
    <xf numFmtId="2" fontId="1" fillId="0" borderId="1" xfId="0" applyNumberFormat="1" applyFont="1" applyBorder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1"/>
  <sheetViews>
    <sheetView tabSelected="1" zoomScaleNormal="100" workbookViewId="0">
      <pane xSplit="1" ySplit="4" topLeftCell="B61" activePane="bottomRight" state="frozen"/>
      <selection pane="topRight" activeCell="B1" sqref="B1"/>
      <selection pane="bottomLeft" activeCell="A5" sqref="A5"/>
      <selection pane="bottomRight" activeCell="R15" sqref="R15"/>
    </sheetView>
  </sheetViews>
  <sheetFormatPr defaultRowHeight="14.5" x14ac:dyDescent="0.35"/>
  <cols>
    <col min="1" max="1" width="7.81640625" customWidth="1"/>
    <col min="2" max="2" width="21.1796875" customWidth="1"/>
    <col min="3" max="3" width="13.81640625" hidden="1" customWidth="1"/>
    <col min="4" max="4" width="0.54296875" hidden="1" customWidth="1"/>
    <col min="5" max="5" width="13.81640625" hidden="1" customWidth="1"/>
    <col min="6" max="6" width="0.453125" hidden="1" customWidth="1"/>
    <col min="7" max="7" width="13.81640625" hidden="1" customWidth="1"/>
    <col min="8" max="8" width="0.1796875" hidden="1" customWidth="1"/>
    <col min="9" max="9" width="12.1796875" bestFit="1" customWidth="1"/>
    <col min="10" max="10" width="0.1796875" customWidth="1"/>
    <col min="11" max="11" width="14.36328125" customWidth="1"/>
    <col min="12" max="12" width="12.81640625" style="3" customWidth="1"/>
    <col min="13" max="13" width="12.81640625" customWidth="1"/>
    <col min="14" max="14" width="13.81640625" customWidth="1"/>
    <col min="15" max="15" width="17.7265625" customWidth="1"/>
  </cols>
  <sheetData>
    <row r="2" spans="1:15" x14ac:dyDescent="0.35">
      <c r="A2" s="3" t="s">
        <v>123</v>
      </c>
    </row>
    <row r="4" spans="1:15" s="12" customFormat="1" x14ac:dyDescent="0.35">
      <c r="A4" s="12" t="s">
        <v>0</v>
      </c>
      <c r="B4" s="12" t="s">
        <v>1</v>
      </c>
      <c r="C4" s="13" t="s">
        <v>2</v>
      </c>
      <c r="D4" s="14"/>
      <c r="E4" s="13" t="s">
        <v>2</v>
      </c>
      <c r="F4" s="14"/>
      <c r="G4" s="13" t="s">
        <v>3</v>
      </c>
      <c r="H4" s="13"/>
      <c r="I4" s="13" t="s">
        <v>4</v>
      </c>
      <c r="J4" s="13"/>
      <c r="K4" s="13" t="s">
        <v>5</v>
      </c>
      <c r="L4" s="14" t="s">
        <v>6</v>
      </c>
      <c r="M4" s="14" t="s">
        <v>7</v>
      </c>
      <c r="N4" s="14" t="s">
        <v>8</v>
      </c>
      <c r="O4" s="14" t="s">
        <v>9</v>
      </c>
    </row>
    <row r="5" spans="1:15" x14ac:dyDescent="0.35">
      <c r="A5" s="3"/>
      <c r="C5" s="6">
        <v>2022</v>
      </c>
      <c r="D5" s="3"/>
      <c r="E5" s="6">
        <v>2023</v>
      </c>
      <c r="F5" s="3"/>
      <c r="G5" s="3"/>
      <c r="H5" s="3"/>
      <c r="I5" s="3"/>
      <c r="J5" s="3"/>
      <c r="K5" s="3"/>
    </row>
    <row r="6" spans="1:15" x14ac:dyDescent="0.35">
      <c r="A6">
        <v>1181</v>
      </c>
      <c r="B6" t="s">
        <v>10</v>
      </c>
      <c r="C6" s="6"/>
      <c r="D6" s="3"/>
      <c r="E6" s="6"/>
      <c r="F6" s="3"/>
      <c r="G6" s="3"/>
      <c r="H6" s="3"/>
      <c r="I6" s="11">
        <v>175615</v>
      </c>
      <c r="K6" s="11">
        <v>5000000</v>
      </c>
      <c r="L6" s="18">
        <v>1500000</v>
      </c>
      <c r="M6" s="10">
        <v>1500000</v>
      </c>
      <c r="N6" s="10">
        <v>1000000</v>
      </c>
      <c r="O6" t="s">
        <v>11</v>
      </c>
    </row>
    <row r="7" spans="1:15" x14ac:dyDescent="0.35">
      <c r="A7" s="3"/>
      <c r="C7" s="6"/>
      <c r="D7" s="3"/>
      <c r="E7" s="6"/>
      <c r="F7" s="3"/>
      <c r="G7" s="3"/>
      <c r="H7" s="3"/>
      <c r="I7" s="3"/>
      <c r="J7" s="3"/>
      <c r="K7" s="3"/>
    </row>
    <row r="8" spans="1:15" x14ac:dyDescent="0.35">
      <c r="A8" s="3" t="s">
        <v>12</v>
      </c>
      <c r="C8" s="3"/>
      <c r="D8" s="3"/>
      <c r="E8" s="3"/>
      <c r="F8" s="3"/>
      <c r="G8" s="3"/>
      <c r="H8" s="3"/>
      <c r="I8" s="3"/>
      <c r="J8" s="3"/>
      <c r="K8" s="3"/>
    </row>
    <row r="9" spans="1:15" x14ac:dyDescent="0.35">
      <c r="A9" t="s">
        <v>13</v>
      </c>
      <c r="B9" s="3"/>
      <c r="C9" s="3"/>
      <c r="D9" s="3"/>
      <c r="E9" s="2"/>
      <c r="F9" s="2"/>
    </row>
    <row r="11" spans="1:15" x14ac:dyDescent="0.35">
      <c r="A11">
        <v>3107</v>
      </c>
      <c r="B11" t="s">
        <v>14</v>
      </c>
      <c r="C11" s="1"/>
      <c r="E11" s="1"/>
      <c r="G11" s="1"/>
      <c r="I11" s="1"/>
      <c r="K11" s="7">
        <v>3600</v>
      </c>
      <c r="L11" s="3">
        <v>0</v>
      </c>
      <c r="M11">
        <v>0</v>
      </c>
      <c r="N11">
        <v>0</v>
      </c>
    </row>
    <row r="12" spans="1:15" x14ac:dyDescent="0.35">
      <c r="A12">
        <v>3108</v>
      </c>
      <c r="B12" t="s">
        <v>15</v>
      </c>
      <c r="I12" s="1"/>
      <c r="K12" s="7">
        <v>900</v>
      </c>
      <c r="L12" s="3">
        <v>0</v>
      </c>
      <c r="M12">
        <v>0</v>
      </c>
      <c r="N12">
        <v>0</v>
      </c>
    </row>
    <row r="13" spans="1:15" hidden="1" x14ac:dyDescent="0.35">
      <c r="A13">
        <v>3109</v>
      </c>
      <c r="B13" t="s">
        <v>16</v>
      </c>
      <c r="C13" s="1"/>
      <c r="E13" s="1"/>
      <c r="G13" s="1"/>
      <c r="I13" s="1"/>
      <c r="K13" s="7"/>
      <c r="L13" s="3">
        <v>0</v>
      </c>
      <c r="M13">
        <v>0</v>
      </c>
      <c r="N13">
        <v>0</v>
      </c>
      <c r="O13" s="2"/>
    </row>
    <row r="14" spans="1:15" hidden="1" x14ac:dyDescent="0.35">
      <c r="A14">
        <v>3110</v>
      </c>
      <c r="B14" t="s">
        <v>17</v>
      </c>
      <c r="C14" s="1"/>
      <c r="E14" s="1"/>
      <c r="G14" s="1">
        <v>1200</v>
      </c>
      <c r="I14" s="1"/>
      <c r="K14" s="7"/>
      <c r="L14" s="3">
        <v>0</v>
      </c>
      <c r="M14">
        <v>0</v>
      </c>
      <c r="N14">
        <v>0</v>
      </c>
      <c r="O14" s="2"/>
    </row>
    <row r="15" spans="1:15" x14ac:dyDescent="0.35">
      <c r="A15">
        <v>3111</v>
      </c>
      <c r="B15" t="s">
        <v>18</v>
      </c>
      <c r="C15" s="1">
        <v>3850</v>
      </c>
      <c r="E15" s="1"/>
      <c r="G15" s="1">
        <v>5600</v>
      </c>
      <c r="I15" s="1">
        <v>2700</v>
      </c>
      <c r="K15" s="1">
        <v>2400</v>
      </c>
      <c r="L15" s="17">
        <v>2500</v>
      </c>
      <c r="M15" s="1">
        <v>2500</v>
      </c>
      <c r="N15" s="8">
        <v>2500</v>
      </c>
      <c r="O15" s="2"/>
    </row>
    <row r="16" spans="1:15" x14ac:dyDescent="0.35">
      <c r="A16">
        <v>3112</v>
      </c>
      <c r="B16" t="s">
        <v>19</v>
      </c>
      <c r="C16" s="1"/>
      <c r="E16" s="1">
        <v>2800</v>
      </c>
      <c r="G16" s="1">
        <v>7700</v>
      </c>
      <c r="I16" s="1">
        <v>6650</v>
      </c>
      <c r="K16" s="1">
        <v>12000</v>
      </c>
      <c r="L16" s="17">
        <v>5000</v>
      </c>
      <c r="M16" s="1">
        <v>5000</v>
      </c>
      <c r="N16" s="8">
        <v>5000</v>
      </c>
    </row>
    <row r="17" spans="1:15" x14ac:dyDescent="0.35">
      <c r="A17">
        <v>3113</v>
      </c>
      <c r="B17" t="s">
        <v>20</v>
      </c>
      <c r="C17" s="1"/>
      <c r="E17" s="1"/>
      <c r="G17" s="1">
        <v>20800</v>
      </c>
      <c r="I17" s="1"/>
      <c r="K17" s="1">
        <v>25200</v>
      </c>
      <c r="L17" s="17">
        <v>5000</v>
      </c>
      <c r="M17" s="8">
        <v>5000</v>
      </c>
      <c r="N17" s="8">
        <v>5000</v>
      </c>
    </row>
    <row r="18" spans="1:15" x14ac:dyDescent="0.35">
      <c r="A18">
        <v>3114</v>
      </c>
      <c r="B18" t="s">
        <v>21</v>
      </c>
      <c r="C18" s="1">
        <v>2800</v>
      </c>
      <c r="E18" s="1"/>
      <c r="G18" s="1">
        <v>4800</v>
      </c>
      <c r="H18" s="1"/>
      <c r="I18" s="1">
        <v>2000</v>
      </c>
      <c r="J18" s="1"/>
      <c r="K18" s="1">
        <v>7500</v>
      </c>
      <c r="L18" s="17">
        <v>2500</v>
      </c>
      <c r="M18" s="1">
        <v>2500</v>
      </c>
      <c r="N18" s="8">
        <v>2500</v>
      </c>
    </row>
    <row r="19" spans="1:15" x14ac:dyDescent="0.35">
      <c r="A19">
        <v>3117</v>
      </c>
      <c r="B19" t="s">
        <v>22</v>
      </c>
      <c r="C19" s="1">
        <v>2500</v>
      </c>
      <c r="E19" s="1">
        <v>1750</v>
      </c>
      <c r="G19" s="1">
        <v>8000</v>
      </c>
      <c r="H19" s="1"/>
      <c r="I19" s="1">
        <v>10750</v>
      </c>
      <c r="J19" s="1"/>
      <c r="K19" s="1">
        <v>10000</v>
      </c>
      <c r="L19" s="17">
        <v>10000</v>
      </c>
      <c r="M19" s="1">
        <v>10000</v>
      </c>
      <c r="N19" s="8">
        <v>11000</v>
      </c>
    </row>
    <row r="20" spans="1:15" hidden="1" x14ac:dyDescent="0.35">
      <c r="A20">
        <v>3119</v>
      </c>
      <c r="B20" t="s">
        <v>23</v>
      </c>
      <c r="C20" s="1"/>
      <c r="E20" s="1"/>
      <c r="G20" s="1"/>
      <c r="H20" s="1"/>
      <c r="I20" s="1"/>
      <c r="J20" s="1"/>
      <c r="L20" s="17">
        <v>0</v>
      </c>
      <c r="M20" s="1">
        <v>0</v>
      </c>
      <c r="N20" s="8">
        <v>0</v>
      </c>
      <c r="O20" s="1"/>
    </row>
    <row r="21" spans="1:15" x14ac:dyDescent="0.35">
      <c r="A21">
        <v>3121</v>
      </c>
      <c r="B21" t="s">
        <v>24</v>
      </c>
      <c r="C21" s="1"/>
      <c r="E21" s="1">
        <v>350</v>
      </c>
      <c r="F21" s="1"/>
      <c r="G21" s="1">
        <v>19165</v>
      </c>
      <c r="H21" s="1"/>
      <c r="I21" s="1">
        <v>20550</v>
      </c>
      <c r="J21" s="1"/>
      <c r="K21" s="1">
        <v>18000</v>
      </c>
      <c r="L21" s="15">
        <v>20000</v>
      </c>
      <c r="M21" s="1">
        <v>18000</v>
      </c>
      <c r="N21" s="8">
        <v>18000</v>
      </c>
      <c r="O21" s="1"/>
    </row>
    <row r="22" spans="1:15" s="4" customFormat="1" x14ac:dyDescent="0.35">
      <c r="A22" s="4">
        <v>3122</v>
      </c>
      <c r="B22" s="4" t="s">
        <v>25</v>
      </c>
      <c r="C22" s="5"/>
      <c r="E22" s="5"/>
      <c r="G22" s="5">
        <v>15000</v>
      </c>
      <c r="H22" s="5"/>
      <c r="I22" s="5">
        <v>17900</v>
      </c>
      <c r="J22" s="5"/>
      <c r="K22" s="5">
        <v>25000</v>
      </c>
      <c r="L22" s="19">
        <v>25000</v>
      </c>
      <c r="M22" s="9">
        <v>25000</v>
      </c>
      <c r="N22" s="9">
        <v>25000</v>
      </c>
      <c r="O22" s="5"/>
    </row>
    <row r="23" spans="1:15" x14ac:dyDescent="0.35">
      <c r="A23">
        <v>3123</v>
      </c>
      <c r="B23" t="s">
        <v>26</v>
      </c>
      <c r="C23" s="1">
        <v>800</v>
      </c>
      <c r="E23" s="1"/>
      <c r="G23" s="1">
        <v>5050</v>
      </c>
      <c r="H23" s="1"/>
      <c r="I23" s="1">
        <v>3950</v>
      </c>
      <c r="J23" s="1"/>
      <c r="K23" s="1">
        <v>12000</v>
      </c>
      <c r="L23" s="15">
        <v>8500</v>
      </c>
      <c r="M23" s="1">
        <v>8500</v>
      </c>
      <c r="N23" s="8">
        <v>8500</v>
      </c>
      <c r="O23" s="1"/>
    </row>
    <row r="24" spans="1:15" x14ac:dyDescent="0.35">
      <c r="A24">
        <v>3124</v>
      </c>
      <c r="B24" t="s">
        <v>27</v>
      </c>
      <c r="C24" s="1"/>
      <c r="E24" s="1"/>
      <c r="F24" s="1"/>
      <c r="G24" s="1"/>
      <c r="H24" s="1"/>
      <c r="I24" s="1"/>
      <c r="J24" s="1"/>
      <c r="K24" s="1">
        <v>4000</v>
      </c>
      <c r="L24" s="15">
        <v>3000</v>
      </c>
      <c r="M24" s="1">
        <v>3500</v>
      </c>
      <c r="N24" s="8">
        <v>4500</v>
      </c>
      <c r="O24" s="1"/>
    </row>
    <row r="25" spans="1:15" x14ac:dyDescent="0.35">
      <c r="A25">
        <v>3125</v>
      </c>
      <c r="B25" t="s">
        <v>28</v>
      </c>
      <c r="C25" s="1">
        <v>2550</v>
      </c>
      <c r="E25" s="1">
        <v>1800</v>
      </c>
      <c r="G25" s="1">
        <v>2550</v>
      </c>
      <c r="H25" s="1"/>
      <c r="I25" s="1">
        <v>1800</v>
      </c>
      <c r="J25" s="1"/>
      <c r="K25" s="1">
        <v>0</v>
      </c>
      <c r="L25" s="15">
        <v>2000</v>
      </c>
      <c r="M25" s="1">
        <v>2000</v>
      </c>
      <c r="N25" s="1">
        <v>2000</v>
      </c>
      <c r="O25" s="1"/>
    </row>
    <row r="26" spans="1:15" hidden="1" x14ac:dyDescent="0.35">
      <c r="A26">
        <v>3126</v>
      </c>
      <c r="B26" t="s">
        <v>29</v>
      </c>
      <c r="C26" s="1"/>
      <c r="E26" s="1"/>
      <c r="K26" s="1"/>
      <c r="L26" s="15">
        <v>0</v>
      </c>
      <c r="M26" s="1">
        <v>0</v>
      </c>
      <c r="N26" s="1">
        <v>0</v>
      </c>
    </row>
    <row r="27" spans="1:15" s="4" customFormat="1" hidden="1" x14ac:dyDescent="0.35">
      <c r="A27" s="4">
        <v>3127</v>
      </c>
      <c r="B27" s="4" t="s">
        <v>30</v>
      </c>
      <c r="C27" s="5"/>
      <c r="E27" s="5"/>
      <c r="K27" s="5"/>
      <c r="L27" s="19">
        <v>0</v>
      </c>
      <c r="M27" s="5">
        <v>0</v>
      </c>
      <c r="N27" s="5">
        <v>0</v>
      </c>
      <c r="O27" s="5"/>
    </row>
    <row r="28" spans="1:15" x14ac:dyDescent="0.35">
      <c r="A28">
        <v>3131</v>
      </c>
      <c r="B28" t="s">
        <v>31</v>
      </c>
      <c r="C28" s="1"/>
      <c r="E28" s="1">
        <v>6040</v>
      </c>
      <c r="G28" s="1">
        <v>68050</v>
      </c>
      <c r="H28" s="1"/>
      <c r="I28" s="1">
        <v>51650</v>
      </c>
      <c r="J28" s="1"/>
      <c r="K28" s="1">
        <v>70000</v>
      </c>
      <c r="L28" s="15">
        <v>70000</v>
      </c>
      <c r="M28" s="1">
        <v>70000</v>
      </c>
      <c r="N28" s="1">
        <v>70000</v>
      </c>
      <c r="O28" s="1"/>
    </row>
    <row r="29" spans="1:15" x14ac:dyDescent="0.35">
      <c r="A29">
        <v>3132</v>
      </c>
      <c r="B29" t="s">
        <v>32</v>
      </c>
      <c r="C29" s="1"/>
      <c r="E29" s="1"/>
      <c r="G29" s="1">
        <v>78600</v>
      </c>
      <c r="H29" s="1"/>
      <c r="I29" s="1">
        <v>103250</v>
      </c>
      <c r="J29" s="1"/>
      <c r="K29" s="1">
        <v>80000</v>
      </c>
      <c r="L29" s="15">
        <v>80000</v>
      </c>
      <c r="M29" s="1">
        <v>80000</v>
      </c>
      <c r="N29" s="1">
        <v>80000</v>
      </c>
      <c r="O29" s="1"/>
    </row>
    <row r="30" spans="1:15" x14ac:dyDescent="0.35">
      <c r="A30">
        <v>3133</v>
      </c>
      <c r="B30" t="s">
        <v>33</v>
      </c>
      <c r="C30" s="1"/>
      <c r="E30" s="1">
        <v>720</v>
      </c>
      <c r="G30" s="1">
        <v>95800</v>
      </c>
      <c r="H30" s="1"/>
      <c r="I30" s="1">
        <v>87916</v>
      </c>
      <c r="J30" s="1"/>
      <c r="K30" s="1">
        <v>90000</v>
      </c>
      <c r="L30" s="15">
        <v>90000</v>
      </c>
      <c r="M30" s="1">
        <v>90000</v>
      </c>
      <c r="N30" s="1">
        <v>90000</v>
      </c>
      <c r="O30" s="1"/>
    </row>
    <row r="31" spans="1:15" hidden="1" x14ac:dyDescent="0.35">
      <c r="A31">
        <v>3134</v>
      </c>
      <c r="B31" t="s">
        <v>34</v>
      </c>
      <c r="C31" s="1"/>
      <c r="E31" s="1"/>
      <c r="G31" s="1"/>
      <c r="K31" s="1"/>
      <c r="L31" s="15">
        <v>0</v>
      </c>
      <c r="M31" s="1">
        <v>0</v>
      </c>
      <c r="N31" s="1">
        <v>0</v>
      </c>
    </row>
    <row r="32" spans="1:15" s="4" customFormat="1" x14ac:dyDescent="0.35">
      <c r="A32" s="4">
        <v>3135</v>
      </c>
      <c r="B32" s="4" t="s">
        <v>35</v>
      </c>
      <c r="C32" s="5"/>
      <c r="E32" s="5">
        <v>1360</v>
      </c>
      <c r="G32" s="5">
        <v>36475</v>
      </c>
      <c r="H32" s="5"/>
      <c r="I32" s="5">
        <v>29105</v>
      </c>
      <c r="J32" s="5"/>
      <c r="K32" s="5">
        <v>30000</v>
      </c>
      <c r="L32" s="19">
        <v>30000</v>
      </c>
      <c r="M32" s="9">
        <v>30000</v>
      </c>
      <c r="N32" s="9">
        <v>30000</v>
      </c>
      <c r="O32" s="5"/>
    </row>
    <row r="33" spans="1:15" hidden="1" x14ac:dyDescent="0.35">
      <c r="A33">
        <v>3210</v>
      </c>
      <c r="B33" t="s">
        <v>36</v>
      </c>
      <c r="C33" s="1"/>
      <c r="E33" s="1"/>
      <c r="F33" s="1"/>
      <c r="K33" s="1"/>
      <c r="L33" s="15">
        <v>0</v>
      </c>
      <c r="M33" s="1">
        <v>0</v>
      </c>
      <c r="N33" s="1">
        <v>0</v>
      </c>
      <c r="O33" s="1"/>
    </row>
    <row r="34" spans="1:15" hidden="1" x14ac:dyDescent="0.35">
      <c r="A34">
        <v>3310</v>
      </c>
      <c r="B34" t="s">
        <v>37</v>
      </c>
      <c r="C34" s="1"/>
      <c r="E34" s="1"/>
      <c r="G34" s="1"/>
      <c r="K34" s="1"/>
      <c r="L34" s="15">
        <v>0</v>
      </c>
      <c r="M34" s="1">
        <v>0</v>
      </c>
      <c r="N34" s="1">
        <v>0</v>
      </c>
      <c r="O34" s="1"/>
    </row>
    <row r="35" spans="1:15" x14ac:dyDescent="0.35">
      <c r="A35">
        <v>3311</v>
      </c>
      <c r="B35" t="s">
        <v>38</v>
      </c>
      <c r="C35" s="1"/>
      <c r="E35" s="1">
        <v>14110</v>
      </c>
      <c r="G35" s="1">
        <v>16545</v>
      </c>
      <c r="H35" s="1"/>
      <c r="I35" s="1">
        <v>62900</v>
      </c>
      <c r="J35" s="1"/>
      <c r="K35" s="1">
        <v>20000</v>
      </c>
      <c r="L35" s="15">
        <v>60000</v>
      </c>
      <c r="M35" s="1">
        <v>30000</v>
      </c>
      <c r="N35" s="1">
        <v>30000</v>
      </c>
      <c r="O35" s="1" t="s">
        <v>125</v>
      </c>
    </row>
    <row r="36" spans="1:15" hidden="1" x14ac:dyDescent="0.35">
      <c r="A36">
        <v>3312</v>
      </c>
      <c r="B36" t="s">
        <v>39</v>
      </c>
      <c r="C36" s="1"/>
      <c r="E36" s="1"/>
      <c r="G36" s="1"/>
      <c r="H36" s="1"/>
      <c r="I36" s="1"/>
      <c r="J36" s="1"/>
      <c r="K36" s="1"/>
      <c r="L36" s="15">
        <v>0</v>
      </c>
      <c r="M36" s="1">
        <v>0</v>
      </c>
      <c r="N36" s="1">
        <v>0</v>
      </c>
      <c r="O36" s="1"/>
    </row>
    <row r="37" spans="1:15" s="4" customFormat="1" x14ac:dyDescent="0.35">
      <c r="A37" s="4">
        <v>3313</v>
      </c>
      <c r="B37" s="4" t="s">
        <v>40</v>
      </c>
      <c r="C37" s="5"/>
      <c r="E37" s="5"/>
      <c r="G37" s="5">
        <v>150000</v>
      </c>
      <c r="H37" s="5"/>
      <c r="I37" s="5">
        <v>85000</v>
      </c>
      <c r="J37" s="5"/>
      <c r="K37" s="5">
        <v>150000</v>
      </c>
      <c r="L37" s="20">
        <v>130000</v>
      </c>
      <c r="M37" s="9">
        <v>125000</v>
      </c>
      <c r="N37" s="9">
        <v>125000</v>
      </c>
      <c r="O37" s="5" t="s">
        <v>41</v>
      </c>
    </row>
    <row r="38" spans="1:15" s="3" customFormat="1" x14ac:dyDescent="0.35">
      <c r="A38" s="3" t="s">
        <v>42</v>
      </c>
      <c r="C38" s="15">
        <f>SUM(C11:C37)</f>
        <v>12500</v>
      </c>
      <c r="E38" s="15">
        <f>SUM(E11:E37)</f>
        <v>28930</v>
      </c>
      <c r="G38" s="15">
        <f>SUM(G11:G37)</f>
        <v>535335</v>
      </c>
      <c r="H38" s="15"/>
      <c r="I38" s="15">
        <f>SUM(I11:I37)</f>
        <v>486121</v>
      </c>
      <c r="J38" s="15"/>
      <c r="K38" s="15">
        <f>SUM(K10:K37)</f>
        <v>560600</v>
      </c>
      <c r="L38" s="15">
        <f>SUM(L10:L37)</f>
        <v>543500</v>
      </c>
      <c r="M38" s="17">
        <f>SUM(M10:M37)</f>
        <v>507000</v>
      </c>
      <c r="N38" s="17">
        <f>SUM(N10:N37)</f>
        <v>509000</v>
      </c>
      <c r="O38" s="15"/>
    </row>
    <row r="39" spans="1:15" x14ac:dyDescent="0.35">
      <c r="C39" s="1"/>
      <c r="E39" s="1"/>
      <c r="F39" s="1"/>
      <c r="K39" s="1"/>
      <c r="L39" s="15"/>
      <c r="O39" s="1"/>
    </row>
    <row r="40" spans="1:15" x14ac:dyDescent="0.35">
      <c r="A40" s="3" t="s">
        <v>43</v>
      </c>
      <c r="C40" s="1"/>
      <c r="E40" s="1"/>
      <c r="K40" s="1"/>
      <c r="L40" s="15"/>
      <c r="M40" s="1"/>
      <c r="N40" s="1"/>
      <c r="O40" s="1"/>
    </row>
    <row r="41" spans="1:15" x14ac:dyDescent="0.35">
      <c r="A41">
        <v>3810</v>
      </c>
      <c r="B41" t="s">
        <v>44</v>
      </c>
      <c r="C41" s="1">
        <v>300000</v>
      </c>
      <c r="E41" s="1">
        <v>137500</v>
      </c>
      <c r="G41" s="1">
        <v>590000</v>
      </c>
      <c r="H41" s="1"/>
      <c r="I41" s="1">
        <v>537500</v>
      </c>
      <c r="J41" s="1"/>
      <c r="K41" s="1">
        <v>400000</v>
      </c>
      <c r="L41" s="15">
        <v>500000</v>
      </c>
      <c r="M41" s="1">
        <v>500000</v>
      </c>
      <c r="N41" s="1">
        <v>500000</v>
      </c>
    </row>
    <row r="42" spans="1:15" x14ac:dyDescent="0.35">
      <c r="A42">
        <v>3880</v>
      </c>
      <c r="B42" t="s">
        <v>45</v>
      </c>
      <c r="C42" s="1"/>
      <c r="E42" s="1"/>
      <c r="G42" s="1"/>
      <c r="H42" s="1"/>
      <c r="I42" s="1"/>
      <c r="J42" s="1"/>
      <c r="K42" s="1"/>
      <c r="L42" s="15"/>
    </row>
    <row r="43" spans="1:15" x14ac:dyDescent="0.35">
      <c r="A43">
        <v>3882</v>
      </c>
      <c r="B43" t="s">
        <v>46</v>
      </c>
      <c r="C43" s="1"/>
      <c r="E43" s="1"/>
      <c r="G43" s="1"/>
      <c r="H43" s="1"/>
      <c r="I43" s="1"/>
      <c r="J43" s="1"/>
      <c r="K43" s="1"/>
      <c r="L43" s="15"/>
    </row>
    <row r="44" spans="1:15" x14ac:dyDescent="0.35">
      <c r="A44" s="3" t="s">
        <v>47</v>
      </c>
      <c r="C44" s="1">
        <f>SUM(C41:C43)</f>
        <v>300000</v>
      </c>
      <c r="E44" s="1">
        <f>SUM(E41:E43)</f>
        <v>137500</v>
      </c>
      <c r="G44" s="1">
        <v>590000</v>
      </c>
      <c r="H44" s="1"/>
      <c r="I44" s="1">
        <f>I41</f>
        <v>537500</v>
      </c>
      <c r="J44" s="1"/>
      <c r="K44" s="1">
        <f>K41</f>
        <v>400000</v>
      </c>
      <c r="L44" s="15">
        <f>L41</f>
        <v>500000</v>
      </c>
      <c r="M44" s="1">
        <f>M41</f>
        <v>500000</v>
      </c>
      <c r="N44" s="1">
        <f>N41</f>
        <v>500000</v>
      </c>
      <c r="O44" s="1"/>
    </row>
    <row r="45" spans="1:15" x14ac:dyDescent="0.35">
      <c r="C45" s="1"/>
      <c r="E45" s="1"/>
      <c r="K45" s="1"/>
      <c r="L45" s="15"/>
    </row>
    <row r="46" spans="1:15" x14ac:dyDescent="0.35">
      <c r="A46" t="s">
        <v>48</v>
      </c>
      <c r="C46" s="1"/>
      <c r="E46" s="1"/>
    </row>
    <row r="47" spans="1:15" x14ac:dyDescent="0.35">
      <c r="C47" s="1"/>
      <c r="E47" s="1"/>
      <c r="K47" s="1"/>
      <c r="L47" s="15"/>
    </row>
    <row r="48" spans="1:15" x14ac:dyDescent="0.35">
      <c r="A48">
        <v>3890</v>
      </c>
      <c r="B48" t="s">
        <v>49</v>
      </c>
      <c r="C48" s="1">
        <v>7766</v>
      </c>
      <c r="E48" s="1">
        <v>6254</v>
      </c>
      <c r="G48" s="1">
        <v>90523</v>
      </c>
      <c r="H48" s="1"/>
      <c r="I48" s="1">
        <v>81659</v>
      </c>
      <c r="J48" s="1"/>
      <c r="K48" s="1">
        <v>100000</v>
      </c>
      <c r="L48" s="15">
        <v>80000</v>
      </c>
      <c r="M48" s="1">
        <v>80000</v>
      </c>
      <c r="N48" s="1">
        <v>80000</v>
      </c>
      <c r="O48" s="1"/>
    </row>
    <row r="49" spans="1:15" x14ac:dyDescent="0.35">
      <c r="A49">
        <v>3990</v>
      </c>
      <c r="B49" t="s">
        <v>50</v>
      </c>
      <c r="C49" s="1">
        <v>15609</v>
      </c>
      <c r="E49" s="1"/>
      <c r="G49" s="1">
        <v>137165</v>
      </c>
      <c r="I49" s="1">
        <v>142500</v>
      </c>
      <c r="L49" s="17">
        <v>140000</v>
      </c>
      <c r="M49" s="8">
        <v>140000</v>
      </c>
      <c r="N49" s="8">
        <v>140000</v>
      </c>
      <c r="O49" t="s">
        <v>126</v>
      </c>
    </row>
    <row r="50" spans="1:15" x14ac:dyDescent="0.35">
      <c r="C50" s="1"/>
      <c r="E50" s="1"/>
      <c r="K50" s="1"/>
      <c r="L50" s="15"/>
      <c r="M50" s="1"/>
      <c r="N50" s="1"/>
      <c r="O50" s="1"/>
    </row>
    <row r="51" spans="1:15" x14ac:dyDescent="0.35">
      <c r="A51" t="s">
        <v>51</v>
      </c>
      <c r="C51" s="1">
        <f>SUM(C48:C50)</f>
        <v>23375</v>
      </c>
      <c r="E51" s="1">
        <f>SUM(E48:E50)</f>
        <v>6254</v>
      </c>
      <c r="G51" s="1">
        <f>SUM(G48:G50)</f>
        <v>227688</v>
      </c>
      <c r="H51" s="1"/>
      <c r="I51" s="1">
        <f>SUM(I48:I50)</f>
        <v>224159</v>
      </c>
      <c r="J51" s="1"/>
      <c r="K51" s="1">
        <f>K48+K49</f>
        <v>100000</v>
      </c>
      <c r="L51" s="15">
        <f>L48+L49</f>
        <v>220000</v>
      </c>
      <c r="M51" s="1">
        <f>M48+M49</f>
        <v>220000</v>
      </c>
      <c r="N51" s="1">
        <f>N48+N49</f>
        <v>220000</v>
      </c>
    </row>
    <row r="52" spans="1:15" s="3" customFormat="1" x14ac:dyDescent="0.35">
      <c r="A52" s="3" t="s">
        <v>52</v>
      </c>
      <c r="C52" s="15">
        <f>C51+C44+C38</f>
        <v>335875</v>
      </c>
      <c r="E52" s="15">
        <f>E51+E44+E38</f>
        <v>172684</v>
      </c>
      <c r="G52" s="16">
        <v>1353023</v>
      </c>
      <c r="H52" s="15"/>
      <c r="I52" s="15">
        <f>I38+I44+I51</f>
        <v>1247780</v>
      </c>
      <c r="J52" s="15"/>
      <c r="K52" s="15">
        <f>K38+K44+K51</f>
        <v>1060600</v>
      </c>
      <c r="L52" s="15">
        <f>L38+L44+L51</f>
        <v>1263500</v>
      </c>
      <c r="M52" s="17">
        <f>M38+M44+M51</f>
        <v>1227000</v>
      </c>
      <c r="N52" s="17">
        <f>N38+N44+N51</f>
        <v>1229000</v>
      </c>
    </row>
    <row r="53" spans="1:15" x14ac:dyDescent="0.35">
      <c r="C53" s="1"/>
      <c r="E53" s="1"/>
      <c r="K53" s="1"/>
      <c r="L53" s="15"/>
      <c r="M53" s="1"/>
      <c r="N53" s="1"/>
      <c r="O53" s="1"/>
    </row>
    <row r="54" spans="1:15" s="3" customFormat="1" x14ac:dyDescent="0.35">
      <c r="A54" s="3" t="s">
        <v>53</v>
      </c>
      <c r="C54" s="15"/>
      <c r="E54" s="15"/>
    </row>
    <row r="55" spans="1:15" x14ac:dyDescent="0.35">
      <c r="A55" t="s">
        <v>54</v>
      </c>
      <c r="C55" s="1"/>
      <c r="E55" s="1"/>
      <c r="K55" s="1"/>
      <c r="L55" s="15"/>
      <c r="M55" s="1"/>
      <c r="N55" s="1"/>
      <c r="O55" s="1"/>
    </row>
    <row r="56" spans="1:15" hidden="1" x14ac:dyDescent="0.35">
      <c r="A56">
        <v>4107</v>
      </c>
      <c r="B56" t="s">
        <v>55</v>
      </c>
      <c r="C56" s="1"/>
      <c r="E56" s="1"/>
      <c r="K56" s="1"/>
      <c r="L56" s="17">
        <v>0</v>
      </c>
      <c r="M56" s="8">
        <v>0</v>
      </c>
      <c r="N56" s="8">
        <v>0</v>
      </c>
    </row>
    <row r="57" spans="1:15" hidden="1" x14ac:dyDescent="0.35">
      <c r="A57">
        <v>4110</v>
      </c>
      <c r="B57" t="s">
        <v>17</v>
      </c>
      <c r="C57" s="1"/>
      <c r="E57" s="1"/>
      <c r="G57" s="1">
        <v>-200</v>
      </c>
      <c r="I57" s="1"/>
      <c r="L57" s="17">
        <v>0</v>
      </c>
      <c r="M57" s="8">
        <v>0</v>
      </c>
      <c r="N57" s="8">
        <v>0</v>
      </c>
    </row>
    <row r="58" spans="1:15" x14ac:dyDescent="0.35">
      <c r="A58">
        <v>4111</v>
      </c>
      <c r="B58" t="s">
        <v>56</v>
      </c>
      <c r="C58" s="1">
        <v>-1317.7</v>
      </c>
      <c r="E58" s="1">
        <v>-1045.3</v>
      </c>
      <c r="G58" s="1">
        <v>-2982.9</v>
      </c>
      <c r="I58" s="1"/>
      <c r="K58" s="1">
        <v>-1200</v>
      </c>
      <c r="L58" s="15">
        <v>0</v>
      </c>
      <c r="M58" s="1">
        <v>0</v>
      </c>
      <c r="N58" s="1">
        <v>0</v>
      </c>
      <c r="O58" s="1"/>
    </row>
    <row r="59" spans="1:15" x14ac:dyDescent="0.35">
      <c r="A59">
        <v>4112</v>
      </c>
      <c r="B59" t="s">
        <v>57</v>
      </c>
      <c r="C59" s="1"/>
      <c r="E59" s="1"/>
      <c r="G59" s="1">
        <v>-7483.25</v>
      </c>
      <c r="I59" s="1">
        <v>-3259.3</v>
      </c>
      <c r="K59" s="1">
        <v>-6000</v>
      </c>
      <c r="L59" s="15">
        <v>-3000</v>
      </c>
      <c r="M59" s="1">
        <v>-3000</v>
      </c>
      <c r="N59" s="1">
        <v>-3000</v>
      </c>
    </row>
    <row r="60" spans="1:15" x14ac:dyDescent="0.35">
      <c r="A60">
        <v>4113</v>
      </c>
      <c r="B60" t="s">
        <v>20</v>
      </c>
      <c r="C60" s="1">
        <v>-3000</v>
      </c>
      <c r="E60" s="1"/>
      <c r="G60" s="1">
        <v>-10531</v>
      </c>
      <c r="I60" s="1"/>
      <c r="K60" s="1">
        <v>-9600</v>
      </c>
      <c r="L60" s="15">
        <v>-3000</v>
      </c>
      <c r="M60" s="1">
        <v>-3000</v>
      </c>
      <c r="N60" s="1">
        <v>-3000</v>
      </c>
    </row>
    <row r="61" spans="1:15" x14ac:dyDescent="0.35">
      <c r="A61">
        <v>4114</v>
      </c>
      <c r="B61" t="s">
        <v>21</v>
      </c>
      <c r="C61" s="1">
        <v>-2170.67</v>
      </c>
      <c r="E61" s="1"/>
      <c r="G61" s="1">
        <v>-5849.82</v>
      </c>
      <c r="H61" s="1"/>
      <c r="I61" s="1">
        <v>-1685.5</v>
      </c>
      <c r="J61" s="1"/>
      <c r="K61" s="1">
        <v>-8000</v>
      </c>
      <c r="L61" s="15">
        <v>-1500</v>
      </c>
      <c r="M61" s="1">
        <v>-1500</v>
      </c>
      <c r="N61" s="1">
        <v>-1500</v>
      </c>
    </row>
    <row r="62" spans="1:15" x14ac:dyDescent="0.35">
      <c r="A62">
        <v>4116</v>
      </c>
      <c r="B62" t="s">
        <v>58</v>
      </c>
      <c r="C62" s="1"/>
      <c r="E62" s="1"/>
      <c r="G62" s="1"/>
      <c r="H62" s="1"/>
      <c r="I62" s="1"/>
      <c r="J62" s="1"/>
      <c r="K62" s="1">
        <v>-2850</v>
      </c>
      <c r="L62" s="15">
        <v>0</v>
      </c>
      <c r="M62" s="1">
        <v>0</v>
      </c>
      <c r="N62" s="1">
        <v>0</v>
      </c>
    </row>
    <row r="63" spans="1:15" x14ac:dyDescent="0.35">
      <c r="A63">
        <v>4117</v>
      </c>
      <c r="B63" t="s">
        <v>22</v>
      </c>
      <c r="C63" s="1">
        <v>-1000</v>
      </c>
      <c r="E63" s="1">
        <v>-4746.26</v>
      </c>
      <c r="G63" s="1">
        <v>-6898</v>
      </c>
      <c r="H63" s="1"/>
      <c r="I63" s="1">
        <v>-13823.86</v>
      </c>
      <c r="J63" s="1"/>
      <c r="K63" s="1">
        <v>-6000</v>
      </c>
      <c r="L63" s="15">
        <v>-8000</v>
      </c>
      <c r="M63" s="1">
        <v>-8000</v>
      </c>
      <c r="N63" s="1">
        <v>-8000</v>
      </c>
    </row>
    <row r="64" spans="1:15" x14ac:dyDescent="0.35">
      <c r="A64">
        <v>4118</v>
      </c>
      <c r="B64" t="s">
        <v>59</v>
      </c>
      <c r="C64" s="1"/>
      <c r="E64" s="1">
        <v>-1500</v>
      </c>
      <c r="G64" s="1"/>
      <c r="I64" s="1">
        <v>-14036</v>
      </c>
      <c r="K64" s="1">
        <v>-4500</v>
      </c>
      <c r="L64" s="15">
        <v>-15000</v>
      </c>
      <c r="M64" s="1">
        <v>-15000</v>
      </c>
      <c r="N64" s="1">
        <v>-15000</v>
      </c>
    </row>
    <row r="65" spans="1:15" x14ac:dyDescent="0.35">
      <c r="A65">
        <v>4121</v>
      </c>
      <c r="B65" t="s">
        <v>60</v>
      </c>
      <c r="C65" s="1">
        <v>-1128.31</v>
      </c>
      <c r="E65" s="1">
        <v>-1637.41</v>
      </c>
      <c r="F65" s="1"/>
      <c r="G65" s="1">
        <v>-6212.31</v>
      </c>
      <c r="H65" s="1"/>
      <c r="I65" s="1">
        <v>-11789.36</v>
      </c>
      <c r="J65" s="1"/>
      <c r="K65" s="1">
        <v>-8000</v>
      </c>
      <c r="L65" s="15">
        <v>-8000</v>
      </c>
      <c r="M65" s="1">
        <v>-12000</v>
      </c>
      <c r="N65" s="1">
        <v>-12000</v>
      </c>
      <c r="O65" s="1"/>
    </row>
    <row r="66" spans="1:15" s="4" customFormat="1" x14ac:dyDescent="0.35">
      <c r="A66" s="4">
        <v>4122</v>
      </c>
      <c r="B66" s="4" t="s">
        <v>25</v>
      </c>
      <c r="C66" s="5"/>
      <c r="E66" s="5">
        <v>-3827.35</v>
      </c>
      <c r="G66" s="5">
        <v>-6070</v>
      </c>
      <c r="I66" s="5">
        <v>-20107</v>
      </c>
      <c r="K66" s="5">
        <v>-15000</v>
      </c>
      <c r="L66" s="19">
        <v>-20000</v>
      </c>
      <c r="M66" s="9">
        <v>-20000</v>
      </c>
      <c r="N66" s="9">
        <v>-20000</v>
      </c>
      <c r="O66" s="5"/>
    </row>
    <row r="67" spans="1:15" x14ac:dyDescent="0.35">
      <c r="A67">
        <v>4123</v>
      </c>
      <c r="B67" t="s">
        <v>26</v>
      </c>
      <c r="C67" s="1"/>
      <c r="E67" s="1"/>
      <c r="G67" s="1"/>
      <c r="I67" s="1">
        <v>-118</v>
      </c>
      <c r="K67" s="1">
        <v>-33000</v>
      </c>
      <c r="L67" s="15">
        <v>-1000</v>
      </c>
      <c r="M67" s="1">
        <v>-3000</v>
      </c>
      <c r="N67" s="1">
        <v>-3000</v>
      </c>
      <c r="O67" s="1"/>
    </row>
    <row r="68" spans="1:15" x14ac:dyDescent="0.35">
      <c r="A68">
        <v>4124</v>
      </c>
      <c r="B68" t="s">
        <v>61</v>
      </c>
      <c r="C68" s="1"/>
      <c r="E68" s="1"/>
      <c r="G68" s="1"/>
      <c r="I68" s="1"/>
      <c r="K68" s="1">
        <v>-1000</v>
      </c>
      <c r="L68" s="15">
        <v>0</v>
      </c>
      <c r="M68" s="1">
        <v>0</v>
      </c>
      <c r="N68" s="1">
        <v>0</v>
      </c>
      <c r="O68" s="1"/>
    </row>
    <row r="69" spans="1:15" x14ac:dyDescent="0.35">
      <c r="A69">
        <v>4125</v>
      </c>
      <c r="B69" t="s">
        <v>28</v>
      </c>
      <c r="C69" s="1"/>
      <c r="E69" s="1">
        <v>-1151</v>
      </c>
      <c r="G69" s="1"/>
      <c r="H69" s="1"/>
      <c r="I69" s="1">
        <v>-1151</v>
      </c>
      <c r="J69" s="1"/>
      <c r="K69" s="1"/>
      <c r="L69" s="15">
        <v>0</v>
      </c>
      <c r="M69" s="1">
        <v>0</v>
      </c>
      <c r="N69" s="1">
        <v>0</v>
      </c>
      <c r="O69" s="1"/>
    </row>
    <row r="70" spans="1:15" x14ac:dyDescent="0.35">
      <c r="A70">
        <v>4126</v>
      </c>
      <c r="B70" t="s">
        <v>29</v>
      </c>
      <c r="C70" s="1"/>
      <c r="E70" s="1"/>
      <c r="G70" s="1"/>
      <c r="I70" s="1">
        <v>-500</v>
      </c>
      <c r="K70" s="1"/>
      <c r="L70" s="15">
        <v>0</v>
      </c>
      <c r="M70" s="1">
        <v>0</v>
      </c>
      <c r="N70" s="1">
        <v>0</v>
      </c>
      <c r="O70" s="1"/>
    </row>
    <row r="71" spans="1:15" hidden="1" x14ac:dyDescent="0.35">
      <c r="A71">
        <v>4127</v>
      </c>
      <c r="B71" t="s">
        <v>30</v>
      </c>
      <c r="C71" s="1"/>
      <c r="E71" s="1"/>
      <c r="G71" s="1"/>
      <c r="K71" s="1"/>
      <c r="L71" s="15">
        <v>0</v>
      </c>
      <c r="M71" s="1">
        <v>0</v>
      </c>
      <c r="N71" s="1">
        <v>0</v>
      </c>
      <c r="O71" s="1"/>
    </row>
    <row r="72" spans="1:15" s="4" customFormat="1" hidden="1" x14ac:dyDescent="0.35">
      <c r="A72" s="4">
        <v>4129</v>
      </c>
      <c r="B72" s="4" t="s">
        <v>62</v>
      </c>
      <c r="C72" s="5"/>
      <c r="E72" s="5"/>
      <c r="K72" s="5"/>
      <c r="L72" s="20">
        <v>0</v>
      </c>
      <c r="M72" s="9">
        <v>0</v>
      </c>
      <c r="N72" s="9">
        <v>0</v>
      </c>
      <c r="O72" s="5"/>
    </row>
    <row r="73" spans="1:15" x14ac:dyDescent="0.35">
      <c r="A73">
        <v>4131</v>
      </c>
      <c r="B73" t="s">
        <v>63</v>
      </c>
      <c r="C73" s="1">
        <v>-34164</v>
      </c>
      <c r="E73" s="1"/>
      <c r="G73" s="1">
        <v>-306732</v>
      </c>
      <c r="H73" s="1"/>
      <c r="I73" s="1">
        <v>-213649</v>
      </c>
      <c r="J73" s="1"/>
      <c r="K73" s="1">
        <v>-80000</v>
      </c>
      <c r="L73" s="15">
        <v>-30000</v>
      </c>
      <c r="M73" s="1">
        <v>-50000</v>
      </c>
      <c r="N73" s="1">
        <v>-50000</v>
      </c>
      <c r="O73" s="1"/>
    </row>
    <row r="74" spans="1:15" x14ac:dyDescent="0.35">
      <c r="A74">
        <v>4132</v>
      </c>
      <c r="B74" t="s">
        <v>64</v>
      </c>
      <c r="C74" s="1"/>
      <c r="E74" s="1"/>
      <c r="G74" s="1">
        <v>-1985</v>
      </c>
      <c r="I74" s="1">
        <v>-1505</v>
      </c>
      <c r="K74" s="1">
        <v>-10000</v>
      </c>
      <c r="L74" s="15">
        <v>-10000</v>
      </c>
      <c r="M74" s="1">
        <v>-20000</v>
      </c>
      <c r="N74" s="1">
        <v>-20000</v>
      </c>
      <c r="O74" s="1"/>
    </row>
    <row r="75" spans="1:15" x14ac:dyDescent="0.35">
      <c r="A75">
        <v>4133</v>
      </c>
      <c r="B75" t="s">
        <v>27</v>
      </c>
      <c r="C75" s="1"/>
      <c r="E75" s="1"/>
      <c r="K75" s="1"/>
      <c r="L75" s="15">
        <v>-1500</v>
      </c>
      <c r="M75" s="1">
        <v>-3500</v>
      </c>
      <c r="N75" s="1">
        <v>-4500</v>
      </c>
      <c r="O75" s="1"/>
    </row>
    <row r="76" spans="1:15" x14ac:dyDescent="0.35">
      <c r="A76">
        <v>4134</v>
      </c>
      <c r="B76" t="s">
        <v>65</v>
      </c>
      <c r="C76" s="1"/>
      <c r="E76" s="1">
        <v>-8611.82</v>
      </c>
      <c r="G76" s="1">
        <v>-19929.3</v>
      </c>
      <c r="I76" s="1">
        <v>-8611.82</v>
      </c>
      <c r="K76" s="1">
        <v>-15000</v>
      </c>
      <c r="L76" s="15">
        <v>-15000</v>
      </c>
      <c r="M76" s="1">
        <v>-20000</v>
      </c>
      <c r="N76" s="1">
        <v>-20000</v>
      </c>
      <c r="O76" s="1"/>
    </row>
    <row r="77" spans="1:15" s="4" customFormat="1" x14ac:dyDescent="0.35">
      <c r="A77" s="4">
        <v>4135</v>
      </c>
      <c r="B77" s="4" t="s">
        <v>66</v>
      </c>
      <c r="C77" s="5"/>
      <c r="E77" s="5"/>
      <c r="G77" s="5">
        <v>-19462.099999999999</v>
      </c>
      <c r="H77" s="5"/>
      <c r="I77" s="5">
        <v>-20823.650000000001</v>
      </c>
      <c r="J77" s="5"/>
      <c r="K77" s="5">
        <v>-40000</v>
      </c>
      <c r="L77" s="20">
        <v>-40000</v>
      </c>
      <c r="M77" s="9">
        <v>-40000</v>
      </c>
      <c r="N77" s="9">
        <v>-40000</v>
      </c>
      <c r="O77" s="5"/>
    </row>
    <row r="78" spans="1:15" x14ac:dyDescent="0.35">
      <c r="A78">
        <v>4136</v>
      </c>
      <c r="B78" t="s">
        <v>67</v>
      </c>
      <c r="C78" s="1">
        <v>-43870</v>
      </c>
      <c r="E78" s="1">
        <v>-1934.9</v>
      </c>
      <c r="G78" s="1">
        <v>-71441.899999999994</v>
      </c>
      <c r="H78" s="1"/>
      <c r="I78" s="1">
        <v>-17330.650000000001</v>
      </c>
      <c r="J78" s="1"/>
      <c r="K78" s="1">
        <v>-40000</v>
      </c>
      <c r="L78" s="15">
        <v>-60000</v>
      </c>
      <c r="M78" s="1">
        <v>-60000</v>
      </c>
      <c r="N78" s="1">
        <v>-60000</v>
      </c>
      <c r="O78" s="1"/>
    </row>
    <row r="79" spans="1:15" x14ac:dyDescent="0.35">
      <c r="A79">
        <v>4137</v>
      </c>
      <c r="B79" t="s">
        <v>68</v>
      </c>
      <c r="C79" s="1"/>
      <c r="E79" s="1"/>
      <c r="G79" s="1">
        <v>-11186</v>
      </c>
      <c r="H79" s="1"/>
      <c r="I79" s="1"/>
      <c r="J79" s="1"/>
      <c r="K79" s="1">
        <v>-15000</v>
      </c>
      <c r="L79" s="15">
        <v>-20000</v>
      </c>
      <c r="M79" s="1">
        <v>-20000</v>
      </c>
      <c r="N79" s="1">
        <v>-20000</v>
      </c>
      <c r="O79" s="1"/>
    </row>
    <row r="80" spans="1:15" x14ac:dyDescent="0.35">
      <c r="A80">
        <v>4138</v>
      </c>
      <c r="B80" t="s">
        <v>69</v>
      </c>
      <c r="C80" s="1">
        <v>-2004</v>
      </c>
      <c r="E80" s="1"/>
      <c r="G80" s="1">
        <v>-70754</v>
      </c>
      <c r="I80" s="1">
        <v>-142816</v>
      </c>
      <c r="K80" s="1">
        <v>-50000</v>
      </c>
      <c r="L80" s="15">
        <v>-100000</v>
      </c>
      <c r="M80" s="1">
        <v>-100000</v>
      </c>
      <c r="N80" s="1">
        <v>-100000</v>
      </c>
      <c r="O80" s="1"/>
    </row>
    <row r="81" spans="1:15" x14ac:dyDescent="0.35">
      <c r="A81">
        <v>4139</v>
      </c>
      <c r="B81" t="s">
        <v>70</v>
      </c>
      <c r="C81" s="1"/>
      <c r="E81" s="1"/>
      <c r="G81" s="1">
        <v>-28600</v>
      </c>
      <c r="H81" s="1"/>
      <c r="I81" s="1">
        <v>-80</v>
      </c>
      <c r="J81" s="1"/>
      <c r="K81" s="1">
        <v>-30000</v>
      </c>
      <c r="L81" s="15">
        <v>-40000</v>
      </c>
      <c r="M81" s="1">
        <v>-40000</v>
      </c>
      <c r="N81" s="1">
        <v>-40000</v>
      </c>
      <c r="O81" s="1"/>
    </row>
    <row r="82" spans="1:15" s="4" customFormat="1" x14ac:dyDescent="0.35">
      <c r="A82" s="4">
        <v>4140</v>
      </c>
      <c r="B82" s="4" t="s">
        <v>71</v>
      </c>
      <c r="C82" s="5"/>
      <c r="E82" s="5"/>
      <c r="G82" s="5">
        <v>-50075</v>
      </c>
      <c r="H82" s="5"/>
      <c r="I82" s="5">
        <v>-44169</v>
      </c>
      <c r="J82" s="5"/>
      <c r="K82" s="5">
        <v>-40000</v>
      </c>
      <c r="L82" s="19">
        <v>-50000</v>
      </c>
      <c r="M82" s="5">
        <v>-50000</v>
      </c>
      <c r="N82" s="5">
        <v>-50000</v>
      </c>
      <c r="O82" s="5"/>
    </row>
    <row r="83" spans="1:15" x14ac:dyDescent="0.35">
      <c r="A83">
        <v>4141</v>
      </c>
      <c r="B83" t="s">
        <v>72</v>
      </c>
      <c r="C83" s="1"/>
      <c r="E83" s="1"/>
      <c r="G83" s="1">
        <v>-13920</v>
      </c>
      <c r="I83" s="1"/>
      <c r="K83" s="1">
        <v>-15000</v>
      </c>
      <c r="L83" s="15">
        <v>-20000</v>
      </c>
      <c r="M83" s="1">
        <v>-20000</v>
      </c>
      <c r="N83" s="1">
        <v>-20000</v>
      </c>
      <c r="O83" s="1"/>
    </row>
    <row r="84" spans="1:15" x14ac:dyDescent="0.35">
      <c r="A84">
        <v>4142</v>
      </c>
      <c r="B84" t="s">
        <v>73</v>
      </c>
      <c r="C84" s="1"/>
      <c r="E84" s="1"/>
      <c r="G84" s="1">
        <v>-14850</v>
      </c>
      <c r="H84" s="1"/>
      <c r="I84" s="1"/>
      <c r="J84" s="1"/>
      <c r="K84" s="1">
        <v>-36000</v>
      </c>
      <c r="L84" s="15">
        <v>-10000</v>
      </c>
      <c r="M84" s="1">
        <v>-20000</v>
      </c>
      <c r="N84" s="1">
        <v>-20000</v>
      </c>
      <c r="O84" s="1"/>
    </row>
    <row r="85" spans="1:15" x14ac:dyDescent="0.35">
      <c r="A85">
        <v>4143</v>
      </c>
      <c r="B85" t="s">
        <v>74</v>
      </c>
      <c r="C85" s="1"/>
      <c r="E85" s="1"/>
      <c r="G85" s="1"/>
      <c r="I85" s="1">
        <v>-14390</v>
      </c>
      <c r="K85" s="1">
        <v>-28000</v>
      </c>
      <c r="L85" s="15">
        <v>-20000</v>
      </c>
      <c r="M85" s="1">
        <v>-22000</v>
      </c>
      <c r="N85" s="1">
        <v>-22000</v>
      </c>
      <c r="O85" s="1"/>
    </row>
    <row r="86" spans="1:15" x14ac:dyDescent="0.35">
      <c r="A86">
        <v>4145</v>
      </c>
      <c r="B86" t="s">
        <v>75</v>
      </c>
      <c r="C86" s="1"/>
      <c r="E86" s="1"/>
      <c r="G86" s="1">
        <v>-4300</v>
      </c>
      <c r="I86" s="1">
        <v>-6100</v>
      </c>
      <c r="K86" s="1">
        <v>-10000</v>
      </c>
      <c r="L86" s="15">
        <v>-10000</v>
      </c>
      <c r="M86" s="1">
        <v>-10000</v>
      </c>
      <c r="N86" s="1">
        <v>-10000</v>
      </c>
      <c r="O86" s="1"/>
    </row>
    <row r="87" spans="1:15" s="4" customFormat="1" x14ac:dyDescent="0.35">
      <c r="A87" s="4">
        <v>4146</v>
      </c>
      <c r="B87" s="4" t="s">
        <v>76</v>
      </c>
      <c r="C87" s="5"/>
      <c r="E87" s="5"/>
      <c r="G87" s="5">
        <v>-12500</v>
      </c>
      <c r="H87" s="5"/>
      <c r="I87" s="5">
        <v>-6293</v>
      </c>
      <c r="J87" s="5"/>
      <c r="K87" s="5">
        <v>-20000</v>
      </c>
      <c r="L87" s="19">
        <v>-15000</v>
      </c>
      <c r="M87" s="5">
        <v>-15000</v>
      </c>
      <c r="N87" s="5">
        <v>-15000</v>
      </c>
      <c r="O87" s="5"/>
    </row>
    <row r="88" spans="1:15" hidden="1" x14ac:dyDescent="0.35">
      <c r="A88">
        <v>4147</v>
      </c>
      <c r="B88" t="s">
        <v>77</v>
      </c>
      <c r="C88" s="1"/>
      <c r="E88" s="1"/>
      <c r="K88" s="1"/>
      <c r="L88" s="15">
        <v>0</v>
      </c>
      <c r="M88" s="1">
        <v>0</v>
      </c>
      <c r="N88" s="1">
        <v>0</v>
      </c>
      <c r="O88" s="1"/>
    </row>
    <row r="89" spans="1:15" x14ac:dyDescent="0.35">
      <c r="A89">
        <v>4148</v>
      </c>
      <c r="B89" t="s">
        <v>78</v>
      </c>
      <c r="C89" s="1"/>
      <c r="E89" s="1"/>
      <c r="F89" s="1"/>
      <c r="G89" s="1">
        <v>-9100</v>
      </c>
      <c r="I89" s="1"/>
      <c r="K89" s="1">
        <v>-29000</v>
      </c>
      <c r="L89" s="15">
        <v>-2000</v>
      </c>
      <c r="M89" s="1">
        <v>-10000</v>
      </c>
      <c r="N89" s="1">
        <v>-10000</v>
      </c>
      <c r="O89" s="1"/>
    </row>
    <row r="90" spans="1:15" hidden="1" x14ac:dyDescent="0.35">
      <c r="A90">
        <v>4149</v>
      </c>
      <c r="B90" t="s">
        <v>79</v>
      </c>
      <c r="C90" s="1"/>
      <c r="E90" s="1"/>
      <c r="G90" s="1"/>
      <c r="H90" s="1"/>
      <c r="I90" s="1"/>
      <c r="J90" s="1"/>
      <c r="K90" s="1"/>
      <c r="L90" s="15">
        <v>0</v>
      </c>
      <c r="M90" s="1">
        <v>0</v>
      </c>
      <c r="N90" s="1">
        <v>0</v>
      </c>
      <c r="O90" s="1"/>
    </row>
    <row r="91" spans="1:15" x14ac:dyDescent="0.35">
      <c r="A91">
        <v>4150</v>
      </c>
      <c r="B91" t="s">
        <v>80</v>
      </c>
      <c r="C91" s="1"/>
      <c r="E91" s="1">
        <v>-738.3</v>
      </c>
      <c r="G91" s="1">
        <v>-31340.799999999999</v>
      </c>
      <c r="H91" s="1"/>
      <c r="I91" s="1">
        <v>-66507.3</v>
      </c>
      <c r="J91" s="1"/>
      <c r="K91" s="1">
        <v>-10000</v>
      </c>
      <c r="L91" s="15">
        <v>-10000</v>
      </c>
      <c r="M91" s="1">
        <v>-20000</v>
      </c>
      <c r="N91" s="1">
        <v>-20000</v>
      </c>
      <c r="O91" s="1"/>
    </row>
    <row r="92" spans="1:15" s="4" customFormat="1" x14ac:dyDescent="0.35">
      <c r="A92" s="4">
        <v>4152</v>
      </c>
      <c r="B92" s="4" t="s">
        <v>81</v>
      </c>
      <c r="C92" s="5">
        <v>-89996</v>
      </c>
      <c r="E92" s="5"/>
      <c r="G92" s="5">
        <v>-89996</v>
      </c>
      <c r="H92" s="5"/>
      <c r="I92" s="5">
        <v>-48843</v>
      </c>
      <c r="J92" s="5"/>
      <c r="K92" s="5">
        <v>-70000</v>
      </c>
      <c r="L92" s="19">
        <v>-80000</v>
      </c>
      <c r="M92" s="5">
        <v>-80000</v>
      </c>
      <c r="N92" s="5">
        <v>-80000</v>
      </c>
      <c r="O92" s="5"/>
    </row>
    <row r="93" spans="1:15" x14ac:dyDescent="0.35">
      <c r="A93">
        <v>4153</v>
      </c>
      <c r="B93" t="s">
        <v>82</v>
      </c>
      <c r="C93" s="1"/>
      <c r="E93" s="1"/>
      <c r="F93" s="1"/>
      <c r="G93" s="1">
        <v>-4960</v>
      </c>
      <c r="H93" s="1"/>
      <c r="I93" s="1">
        <v>-5499</v>
      </c>
      <c r="J93" s="1"/>
      <c r="K93" s="1">
        <v>-5000</v>
      </c>
      <c r="L93" s="15">
        <v>-36000</v>
      </c>
      <c r="M93" s="1">
        <v>-36000</v>
      </c>
      <c r="N93" s="1">
        <v>-36000</v>
      </c>
      <c r="O93" s="1" t="s">
        <v>127</v>
      </c>
    </row>
    <row r="94" spans="1:15" x14ac:dyDescent="0.35">
      <c r="A94">
        <v>4154</v>
      </c>
      <c r="B94" t="s">
        <v>122</v>
      </c>
      <c r="C94" s="1"/>
      <c r="E94" s="1"/>
      <c r="G94" s="1">
        <v>-1000</v>
      </c>
      <c r="I94" s="1"/>
      <c r="K94" s="1">
        <v>-1000</v>
      </c>
      <c r="L94" s="15">
        <v>0</v>
      </c>
      <c r="M94" s="1">
        <v>0</v>
      </c>
      <c r="N94" s="1">
        <v>0</v>
      </c>
      <c r="O94" s="1"/>
    </row>
    <row r="95" spans="1:15" x14ac:dyDescent="0.35">
      <c r="A95">
        <v>4155</v>
      </c>
      <c r="B95" t="s">
        <v>33</v>
      </c>
      <c r="C95" s="1"/>
      <c r="E95" s="1"/>
      <c r="G95" s="1">
        <v>-24675</v>
      </c>
      <c r="H95" s="1"/>
      <c r="I95" s="1"/>
      <c r="J95" s="1"/>
      <c r="K95" s="1">
        <v>-35000</v>
      </c>
      <c r="L95" s="15">
        <v>-30000</v>
      </c>
      <c r="M95" s="1">
        <v>-30000</v>
      </c>
      <c r="N95" s="1">
        <v>-30000</v>
      </c>
      <c r="O95" s="1"/>
    </row>
    <row r="96" spans="1:15" x14ac:dyDescent="0.35">
      <c r="A96">
        <v>4161</v>
      </c>
      <c r="B96" t="s">
        <v>83</v>
      </c>
      <c r="C96" s="1"/>
      <c r="E96" s="1">
        <v>-7685</v>
      </c>
      <c r="G96" s="1">
        <v>-14265</v>
      </c>
      <c r="H96" s="1"/>
      <c r="I96" s="1">
        <v>-16170</v>
      </c>
      <c r="J96" s="1"/>
      <c r="K96" s="1">
        <v>-20000</v>
      </c>
      <c r="L96" s="15">
        <v>-20000</v>
      </c>
      <c r="M96" s="1">
        <v>-25000</v>
      </c>
      <c r="N96" s="1">
        <v>-25000</v>
      </c>
      <c r="O96" s="1"/>
    </row>
    <row r="97" spans="1:15" s="4" customFormat="1" x14ac:dyDescent="0.35">
      <c r="A97" s="4">
        <v>4162</v>
      </c>
      <c r="B97" s="4" t="s">
        <v>84</v>
      </c>
      <c r="C97" s="5"/>
      <c r="E97" s="5"/>
      <c r="G97" s="5">
        <v>-500</v>
      </c>
      <c r="I97" s="5"/>
      <c r="K97" s="5"/>
      <c r="L97" s="19">
        <v>-100000</v>
      </c>
      <c r="M97" s="5">
        <v>0</v>
      </c>
      <c r="N97" s="5">
        <v>0</v>
      </c>
      <c r="O97" s="5" t="s">
        <v>128</v>
      </c>
    </row>
    <row r="98" spans="1:15" hidden="1" x14ac:dyDescent="0.35">
      <c r="A98">
        <v>4170</v>
      </c>
      <c r="B98" t="s">
        <v>85</v>
      </c>
      <c r="C98" s="1"/>
      <c r="E98" s="1"/>
      <c r="K98" s="1"/>
      <c r="L98" s="15">
        <v>0</v>
      </c>
      <c r="M98" s="1">
        <v>0</v>
      </c>
      <c r="N98" s="1">
        <v>0</v>
      </c>
      <c r="O98" s="1"/>
    </row>
    <row r="99" spans="1:15" x14ac:dyDescent="0.35">
      <c r="A99">
        <v>4310</v>
      </c>
      <c r="B99" t="s">
        <v>37</v>
      </c>
      <c r="C99" s="1"/>
      <c r="E99" s="1"/>
      <c r="G99" s="1"/>
      <c r="K99" s="1"/>
      <c r="L99" s="15">
        <v>-5000</v>
      </c>
      <c r="M99" s="1">
        <v>-5000</v>
      </c>
      <c r="N99" s="1">
        <v>-5000</v>
      </c>
      <c r="O99" s="1"/>
    </row>
    <row r="100" spans="1:15" x14ac:dyDescent="0.35">
      <c r="A100">
        <v>4311</v>
      </c>
      <c r="B100" t="s">
        <v>38</v>
      </c>
      <c r="C100" s="1"/>
      <c r="E100" s="1">
        <v>-11372.06</v>
      </c>
      <c r="G100" s="1">
        <v>-29690</v>
      </c>
      <c r="H100" s="1"/>
      <c r="I100" s="1">
        <v>-78498.06</v>
      </c>
      <c r="J100" s="1"/>
      <c r="K100" s="1">
        <v>-20000</v>
      </c>
      <c r="L100" s="15">
        <v>-30000</v>
      </c>
      <c r="M100" s="1">
        <v>-30000</v>
      </c>
      <c r="N100" s="1">
        <v>-30000</v>
      </c>
      <c r="O100" s="1"/>
    </row>
    <row r="101" spans="1:15" x14ac:dyDescent="0.35">
      <c r="A101">
        <v>4312</v>
      </c>
      <c r="B101" t="s">
        <v>39</v>
      </c>
      <c r="C101" s="1"/>
      <c r="E101" s="1"/>
      <c r="G101" s="1">
        <v>-9090</v>
      </c>
      <c r="H101" s="1"/>
      <c r="I101" s="1">
        <v>-20295</v>
      </c>
      <c r="J101" s="1"/>
      <c r="K101" s="1">
        <v>-10000</v>
      </c>
      <c r="L101" s="15">
        <v>-20000</v>
      </c>
      <c r="M101" s="1">
        <v>-20000</v>
      </c>
      <c r="N101" s="1">
        <v>-20000</v>
      </c>
      <c r="O101" s="1"/>
    </row>
    <row r="102" spans="1:15" x14ac:dyDescent="0.35">
      <c r="A102">
        <v>4313</v>
      </c>
      <c r="B102" t="s">
        <v>86</v>
      </c>
      <c r="C102" s="1"/>
      <c r="E102" s="1">
        <v>1</v>
      </c>
      <c r="G102" s="1">
        <v>-157005.5</v>
      </c>
      <c r="H102" s="1"/>
      <c r="I102" s="1">
        <v>-83936</v>
      </c>
      <c r="J102" s="1"/>
      <c r="K102" s="1">
        <v>-150000</v>
      </c>
      <c r="L102" s="15">
        <v>-125000</v>
      </c>
      <c r="M102" s="1">
        <v>-125000</v>
      </c>
      <c r="N102" s="1">
        <v>-125000</v>
      </c>
      <c r="O102" s="1" t="s">
        <v>124</v>
      </c>
    </row>
    <row r="103" spans="1:15" x14ac:dyDescent="0.35">
      <c r="A103">
        <v>4511</v>
      </c>
      <c r="B103" t="s">
        <v>87</v>
      </c>
      <c r="C103" s="1"/>
      <c r="E103" s="1"/>
      <c r="G103" s="1"/>
      <c r="H103" s="1"/>
      <c r="I103" s="1"/>
      <c r="J103" s="1"/>
      <c r="K103" s="1">
        <v>-5000</v>
      </c>
      <c r="L103" s="15">
        <v>0</v>
      </c>
      <c r="M103" s="1">
        <v>0</v>
      </c>
      <c r="N103" s="1">
        <v>0</v>
      </c>
      <c r="O103" s="1"/>
    </row>
    <row r="104" spans="1:15" s="4" customFormat="1" hidden="1" x14ac:dyDescent="0.35">
      <c r="A104" s="4">
        <v>4512</v>
      </c>
      <c r="B104" s="4" t="s">
        <v>88</v>
      </c>
      <c r="C104" s="5"/>
      <c r="E104" s="5"/>
      <c r="K104" s="5"/>
      <c r="L104" s="19">
        <v>0</v>
      </c>
      <c r="M104" s="9">
        <v>0</v>
      </c>
      <c r="N104" s="9">
        <v>0</v>
      </c>
      <c r="O104" s="5"/>
    </row>
    <row r="105" spans="1:15" s="3" customFormat="1" x14ac:dyDescent="0.35">
      <c r="A105" s="3" t="s">
        <v>89</v>
      </c>
      <c r="C105" s="15">
        <f>SUM(C56:C104)</f>
        <v>-178650.68</v>
      </c>
      <c r="E105" s="15">
        <f>SUM(E56:E104)</f>
        <v>-44248.399999999994</v>
      </c>
      <c r="G105" s="15">
        <v>-1043584.88</v>
      </c>
      <c r="H105" s="15"/>
      <c r="I105" s="15">
        <f>SUM(I55:I104)</f>
        <v>-861986.50000000023</v>
      </c>
      <c r="J105" s="15"/>
      <c r="K105" s="15">
        <f>SUM(K55:K104)</f>
        <v>-879150</v>
      </c>
      <c r="L105" s="15">
        <f>SUM(L55:L104)</f>
        <v>-959000</v>
      </c>
      <c r="M105" s="15">
        <f>SUM(M55:M104)</f>
        <v>-937000</v>
      </c>
      <c r="N105" s="15">
        <f>SUM(N55:N104)</f>
        <v>-938000</v>
      </c>
      <c r="O105" s="15"/>
    </row>
    <row r="106" spans="1:15" x14ac:dyDescent="0.35">
      <c r="C106" s="1"/>
      <c r="E106" s="1"/>
      <c r="K106" s="1"/>
      <c r="L106" s="15"/>
      <c r="M106" s="1"/>
      <c r="N106" s="1"/>
      <c r="O106" s="1"/>
    </row>
    <row r="107" spans="1:15" s="4" customFormat="1" x14ac:dyDescent="0.35">
      <c r="A107" s="4" t="s">
        <v>90</v>
      </c>
      <c r="C107" s="5"/>
      <c r="E107" s="5"/>
      <c r="F107" s="5"/>
      <c r="K107" s="5"/>
      <c r="L107" s="19"/>
      <c r="O107" s="5"/>
    </row>
    <row r="108" spans="1:15" x14ac:dyDescent="0.35">
      <c r="A108">
        <v>5010</v>
      </c>
      <c r="B108" t="s">
        <v>91</v>
      </c>
      <c r="C108" s="1"/>
      <c r="E108" s="1"/>
      <c r="G108" s="1">
        <v>-55453</v>
      </c>
      <c r="H108" s="1"/>
      <c r="I108" s="1">
        <v>-49896</v>
      </c>
      <c r="J108" s="1"/>
      <c r="K108" s="1">
        <v>-55000</v>
      </c>
      <c r="L108" s="15">
        <v>-50000</v>
      </c>
      <c r="M108" s="1">
        <v>-50000</v>
      </c>
      <c r="N108" s="1">
        <v>-50000</v>
      </c>
    </row>
    <row r="109" spans="1:15" x14ac:dyDescent="0.35">
      <c r="A109">
        <v>5410</v>
      </c>
      <c r="B109" t="s">
        <v>92</v>
      </c>
      <c r="C109" s="1"/>
      <c r="E109" s="1"/>
      <c r="G109" s="1">
        <v>-9684</v>
      </c>
      <c r="I109" s="1"/>
      <c r="K109" s="1"/>
      <c r="L109" s="15">
        <v>-10000</v>
      </c>
      <c r="M109" s="1">
        <v>0</v>
      </c>
      <c r="N109" s="1">
        <v>0</v>
      </c>
      <c r="O109" s="1"/>
    </row>
    <row r="110" spans="1:15" hidden="1" x14ac:dyDescent="0.35">
      <c r="A110">
        <v>5420</v>
      </c>
      <c r="B110" t="s">
        <v>93</v>
      </c>
      <c r="C110" s="1"/>
      <c r="E110" s="1"/>
      <c r="I110" s="7"/>
      <c r="K110" s="1"/>
      <c r="L110" s="15">
        <v>0</v>
      </c>
      <c r="M110" s="8">
        <v>0</v>
      </c>
      <c r="N110" s="8">
        <v>0</v>
      </c>
    </row>
    <row r="111" spans="1:15" x14ac:dyDescent="0.35">
      <c r="A111">
        <v>5890</v>
      </c>
      <c r="B111" t="s">
        <v>94</v>
      </c>
      <c r="C111" s="1"/>
      <c r="E111" s="1"/>
      <c r="I111" s="1">
        <v>-140</v>
      </c>
      <c r="K111" s="1"/>
      <c r="L111" s="15">
        <v>0</v>
      </c>
      <c r="M111" s="8">
        <v>0</v>
      </c>
      <c r="N111" s="1">
        <v>0</v>
      </c>
    </row>
    <row r="112" spans="1:15" x14ac:dyDescent="0.35">
      <c r="A112">
        <v>5910</v>
      </c>
      <c r="B112" t="s">
        <v>95</v>
      </c>
      <c r="C112" s="1"/>
      <c r="E112" s="1">
        <v>-5530</v>
      </c>
      <c r="G112" s="1">
        <v>-9450</v>
      </c>
      <c r="I112" s="1">
        <v>-23015</v>
      </c>
      <c r="K112" s="1">
        <v>-20000</v>
      </c>
      <c r="L112" s="15">
        <v>-25000</v>
      </c>
      <c r="M112" s="1">
        <v>-25000</v>
      </c>
      <c r="N112" s="1">
        <v>-25000</v>
      </c>
    </row>
    <row r="113" spans="1:15" x14ac:dyDescent="0.35">
      <c r="A113">
        <v>5930</v>
      </c>
      <c r="B113" t="s">
        <v>96</v>
      </c>
      <c r="C113" s="1"/>
      <c r="E113" s="1"/>
      <c r="K113" s="1"/>
      <c r="L113" s="15">
        <v>-10000</v>
      </c>
      <c r="M113" s="1">
        <v>0</v>
      </c>
      <c r="N113" s="1">
        <v>0</v>
      </c>
    </row>
    <row r="114" spans="1:15" hidden="1" x14ac:dyDescent="0.35">
      <c r="A114">
        <v>5990</v>
      </c>
      <c r="B114" t="s">
        <v>97</v>
      </c>
      <c r="C114" s="1"/>
      <c r="E114" s="1"/>
      <c r="G114" s="1"/>
      <c r="K114" s="1"/>
      <c r="L114" s="15">
        <v>0</v>
      </c>
      <c r="M114" s="1">
        <v>0</v>
      </c>
      <c r="N114" s="1">
        <v>0</v>
      </c>
      <c r="O114" s="1"/>
    </row>
    <row r="115" spans="1:15" s="4" customFormat="1" x14ac:dyDescent="0.35">
      <c r="A115" s="4">
        <v>6070</v>
      </c>
      <c r="B115" s="4" t="s">
        <v>98</v>
      </c>
      <c r="C115" s="5"/>
      <c r="E115" s="5"/>
      <c r="G115" s="5">
        <v>-826</v>
      </c>
      <c r="I115" s="5"/>
      <c r="K115" s="5">
        <v>-3000</v>
      </c>
      <c r="L115" s="19">
        <v>-1000</v>
      </c>
      <c r="M115" s="9">
        <v>-1000</v>
      </c>
      <c r="N115" s="9">
        <v>-1000</v>
      </c>
      <c r="O115" s="5"/>
    </row>
    <row r="116" spans="1:15" x14ac:dyDescent="0.35">
      <c r="A116">
        <v>6110</v>
      </c>
      <c r="B116" t="s">
        <v>99</v>
      </c>
      <c r="C116" s="1"/>
      <c r="E116" s="1"/>
      <c r="G116" s="1">
        <v>-805.9</v>
      </c>
      <c r="H116" s="1"/>
      <c r="I116" s="1"/>
      <c r="J116" s="1"/>
      <c r="K116" s="1">
        <v>-1500</v>
      </c>
      <c r="L116" s="15">
        <v>-1000</v>
      </c>
      <c r="M116" s="1">
        <v>-1000</v>
      </c>
      <c r="N116" s="1">
        <v>-1000</v>
      </c>
    </row>
    <row r="117" spans="1:15" x14ac:dyDescent="0.35">
      <c r="A117">
        <v>6150</v>
      </c>
      <c r="B117" t="s">
        <v>100</v>
      </c>
      <c r="C117" s="1">
        <v>-9380</v>
      </c>
      <c r="E117" s="1"/>
      <c r="G117" s="1">
        <v>-15005</v>
      </c>
      <c r="H117" s="1"/>
      <c r="I117" s="1">
        <v>-4751.25</v>
      </c>
      <c r="J117" s="1"/>
      <c r="K117" s="1">
        <v>-10000</v>
      </c>
      <c r="L117" s="15">
        <v>-7000</v>
      </c>
      <c r="M117" s="1">
        <v>-7000</v>
      </c>
      <c r="N117" s="1">
        <v>-7000</v>
      </c>
      <c r="O117" s="1"/>
    </row>
    <row r="118" spans="1:15" x14ac:dyDescent="0.35">
      <c r="A118">
        <v>6211</v>
      </c>
      <c r="B118" t="s">
        <v>101</v>
      </c>
      <c r="C118" s="1">
        <v>-1497.07</v>
      </c>
      <c r="E118" s="1">
        <v>-2900</v>
      </c>
      <c r="G118" s="1">
        <v>-6179.82</v>
      </c>
      <c r="H118" s="1"/>
      <c r="I118" s="1">
        <v>-12635.52</v>
      </c>
      <c r="J118" s="1"/>
      <c r="K118" s="1">
        <v>-6500</v>
      </c>
      <c r="L118" s="15">
        <v>-12000</v>
      </c>
      <c r="M118" s="1">
        <v>-12500</v>
      </c>
      <c r="N118" s="1">
        <v>-13500</v>
      </c>
      <c r="O118" s="1"/>
    </row>
    <row r="119" spans="1:15" x14ac:dyDescent="0.35">
      <c r="A119">
        <v>6250</v>
      </c>
      <c r="B119" t="s">
        <v>102</v>
      </c>
      <c r="C119" s="1">
        <v>-28</v>
      </c>
      <c r="E119" s="1"/>
      <c r="F119" s="1"/>
      <c r="G119" s="1">
        <v>-1477</v>
      </c>
      <c r="I119" s="1">
        <v>-150</v>
      </c>
      <c r="K119" s="1">
        <v>-3000</v>
      </c>
      <c r="L119" s="15">
        <v>-1000</v>
      </c>
      <c r="M119" s="1">
        <v>-1000</v>
      </c>
      <c r="N119" s="1">
        <v>-1000</v>
      </c>
      <c r="O119" s="1"/>
    </row>
    <row r="120" spans="1:15" s="4" customFormat="1" x14ac:dyDescent="0.35">
      <c r="A120" s="4">
        <v>6310</v>
      </c>
      <c r="B120" s="4" t="s">
        <v>103</v>
      </c>
      <c r="C120" s="5"/>
      <c r="E120" s="5"/>
      <c r="G120" s="5">
        <v>-24226</v>
      </c>
      <c r="H120" s="5"/>
      <c r="I120" s="5">
        <v>-26235</v>
      </c>
      <c r="J120" s="5"/>
      <c r="K120" s="5">
        <v>-25000</v>
      </c>
      <c r="L120" s="19">
        <v>-25000</v>
      </c>
      <c r="M120" s="9">
        <v>-30000</v>
      </c>
      <c r="N120" s="9">
        <v>-30000</v>
      </c>
    </row>
    <row r="121" spans="1:15" x14ac:dyDescent="0.35">
      <c r="A121">
        <v>6460</v>
      </c>
      <c r="B121" t="s">
        <v>104</v>
      </c>
      <c r="C121" s="1">
        <v>-5569</v>
      </c>
      <c r="E121" s="1">
        <v>-1089.3499999999999</v>
      </c>
      <c r="G121" s="1">
        <v>-5569</v>
      </c>
      <c r="I121" s="1">
        <v>-5499.35</v>
      </c>
      <c r="K121" s="1">
        <v>-7500</v>
      </c>
      <c r="L121" s="15">
        <v>-7500</v>
      </c>
      <c r="M121" s="1">
        <v>-7500</v>
      </c>
      <c r="N121" s="1">
        <v>-7500</v>
      </c>
      <c r="O121" s="1"/>
    </row>
    <row r="122" spans="1:15" x14ac:dyDescent="0.35">
      <c r="A122">
        <v>6530</v>
      </c>
      <c r="B122" t="s">
        <v>105</v>
      </c>
      <c r="C122" s="1">
        <v>-3331</v>
      </c>
      <c r="E122" s="1">
        <v>-2432.5</v>
      </c>
      <c r="F122" s="1"/>
      <c r="G122" s="1">
        <v>-14137</v>
      </c>
      <c r="H122" s="1"/>
      <c r="I122" s="1">
        <v>-14932.5</v>
      </c>
      <c r="J122" s="1"/>
      <c r="K122" s="1">
        <v>-15000</v>
      </c>
      <c r="L122" s="15">
        <v>-15000</v>
      </c>
      <c r="M122" s="1">
        <v>-15000</v>
      </c>
      <c r="N122" s="1">
        <v>-15000</v>
      </c>
      <c r="O122" s="1"/>
    </row>
    <row r="123" spans="1:15" x14ac:dyDescent="0.35">
      <c r="A123">
        <v>6550</v>
      </c>
      <c r="B123" t="s">
        <v>106</v>
      </c>
      <c r="C123" s="1"/>
      <c r="E123" s="1"/>
      <c r="F123" s="1"/>
      <c r="G123" s="1">
        <v>-2345</v>
      </c>
      <c r="H123" s="1"/>
      <c r="I123" s="1">
        <v>-12060</v>
      </c>
      <c r="J123" s="1"/>
      <c r="K123" s="1">
        <v>-30000</v>
      </c>
      <c r="L123" s="15">
        <v>-15000</v>
      </c>
      <c r="M123" s="1">
        <v>-15000</v>
      </c>
      <c r="N123" s="1">
        <v>-15000</v>
      </c>
      <c r="O123" s="1"/>
    </row>
    <row r="124" spans="1:15" x14ac:dyDescent="0.35">
      <c r="A124">
        <v>6570</v>
      </c>
      <c r="B124" t="s">
        <v>107</v>
      </c>
      <c r="C124" s="1">
        <v>-249</v>
      </c>
      <c r="E124" s="1">
        <v>-253</v>
      </c>
      <c r="G124" s="1">
        <v>-7564.5</v>
      </c>
      <c r="H124" s="1"/>
      <c r="I124" s="1">
        <v>-6457</v>
      </c>
      <c r="J124" s="1"/>
      <c r="K124" s="1">
        <v>-7500</v>
      </c>
      <c r="L124" s="15">
        <v>-7500</v>
      </c>
      <c r="M124" s="1">
        <v>-7500</v>
      </c>
      <c r="N124" s="1">
        <v>-7500</v>
      </c>
      <c r="O124" s="1"/>
    </row>
    <row r="125" spans="1:15" x14ac:dyDescent="0.35">
      <c r="A125">
        <v>6571</v>
      </c>
      <c r="B125" t="s">
        <v>108</v>
      </c>
      <c r="C125" s="1">
        <v>-890</v>
      </c>
      <c r="E125" s="1">
        <v>-2300</v>
      </c>
      <c r="G125" s="1">
        <v>-2300</v>
      </c>
      <c r="H125" s="1"/>
      <c r="I125" s="1">
        <v>-5480</v>
      </c>
      <c r="J125" s="1"/>
      <c r="K125" s="1">
        <v>-2500</v>
      </c>
      <c r="L125" s="15">
        <v>-6000</v>
      </c>
      <c r="M125" s="1">
        <v>-6000</v>
      </c>
      <c r="N125" s="1">
        <v>-6000</v>
      </c>
      <c r="O125" s="1"/>
    </row>
    <row r="126" spans="1:15" x14ac:dyDescent="0.35">
      <c r="A126">
        <v>6980</v>
      </c>
      <c r="B126" t="s">
        <v>109</v>
      </c>
      <c r="C126" s="1"/>
      <c r="E126" s="1">
        <v>-5000</v>
      </c>
      <c r="G126" s="1">
        <v>-8619</v>
      </c>
      <c r="H126" s="1"/>
      <c r="I126" s="1">
        <v>-8619</v>
      </c>
      <c r="J126" s="1"/>
      <c r="K126" s="1">
        <v>-9000</v>
      </c>
      <c r="L126" s="15">
        <v>-9000</v>
      </c>
      <c r="M126" s="1">
        <v>-9000</v>
      </c>
      <c r="N126" s="1">
        <v>-9000</v>
      </c>
      <c r="O126" s="1"/>
    </row>
    <row r="127" spans="1:15" x14ac:dyDescent="0.35">
      <c r="A127">
        <v>7990</v>
      </c>
      <c r="B127" t="s">
        <v>110</v>
      </c>
      <c r="C127" s="1"/>
      <c r="E127" s="1"/>
      <c r="G127" s="1">
        <v>-138134</v>
      </c>
      <c r="H127" s="1"/>
      <c r="I127" s="1">
        <v>-189742.66</v>
      </c>
      <c r="J127" s="1"/>
      <c r="K127" s="1"/>
      <c r="L127" s="15">
        <v>-140000</v>
      </c>
      <c r="M127" s="1">
        <v>-140000</v>
      </c>
      <c r="N127" s="1">
        <v>-140000</v>
      </c>
      <c r="O127" s="1" t="s">
        <v>129</v>
      </c>
    </row>
    <row r="128" spans="1:15" x14ac:dyDescent="0.35">
      <c r="A128" t="s">
        <v>111</v>
      </c>
      <c r="C128" s="1">
        <f>SUM(C108:C127)</f>
        <v>-20944.07</v>
      </c>
      <c r="E128" s="1">
        <f>SUM(E108:E127)</f>
        <v>-19504.849999999999</v>
      </c>
      <c r="G128" s="1">
        <f>SUM(G108:G127)</f>
        <v>-301775.21999999997</v>
      </c>
      <c r="H128" s="1"/>
      <c r="I128" s="1">
        <f>SUM(I108:I127)</f>
        <v>-359613.28</v>
      </c>
      <c r="J128" s="1"/>
      <c r="K128" s="1">
        <f>SUM(K108:K127)</f>
        <v>-195500</v>
      </c>
      <c r="L128" s="15">
        <f>SUM(L108:L127)</f>
        <v>-342000</v>
      </c>
      <c r="M128" s="1">
        <f>SUM(M108:M127)</f>
        <v>-327500</v>
      </c>
      <c r="N128" s="1">
        <f>SUM(N108:N127)</f>
        <v>-328500</v>
      </c>
      <c r="O128" s="1"/>
    </row>
    <row r="129" spans="1:15" x14ac:dyDescent="0.35">
      <c r="C129" s="1"/>
      <c r="E129" s="1"/>
      <c r="O129" s="1"/>
    </row>
    <row r="130" spans="1:15" x14ac:dyDescent="0.35">
      <c r="A130" t="s">
        <v>112</v>
      </c>
      <c r="C130" s="1"/>
      <c r="E130" s="1"/>
      <c r="F130" s="1"/>
      <c r="K130" s="1"/>
      <c r="L130" s="15"/>
      <c r="M130" s="1"/>
      <c r="N130" s="1"/>
      <c r="O130" s="1"/>
    </row>
    <row r="131" spans="1:15" x14ac:dyDescent="0.35">
      <c r="A131">
        <v>7331</v>
      </c>
      <c r="B131" t="s">
        <v>113</v>
      </c>
      <c r="C131" s="1">
        <v>-1177</v>
      </c>
      <c r="E131" s="1"/>
      <c r="G131" s="1">
        <v>-2914.15</v>
      </c>
      <c r="I131" s="1">
        <v>-1794.5</v>
      </c>
      <c r="K131" s="1">
        <v>-3000</v>
      </c>
      <c r="L131" s="17">
        <v>-2500</v>
      </c>
      <c r="M131" s="1">
        <v>-2500</v>
      </c>
      <c r="N131" s="8">
        <v>-2500</v>
      </c>
    </row>
    <row r="132" spans="1:15" x14ac:dyDescent="0.35">
      <c r="C132" s="1"/>
      <c r="E132" s="1"/>
      <c r="K132" s="1"/>
      <c r="L132" s="15"/>
      <c r="M132" s="1"/>
      <c r="N132" s="1"/>
      <c r="O132" s="1"/>
    </row>
    <row r="133" spans="1:15" x14ac:dyDescent="0.35">
      <c r="A133" t="s">
        <v>114</v>
      </c>
      <c r="C133" s="1">
        <v>-1177</v>
      </c>
      <c r="E133" s="1"/>
      <c r="G133" s="1">
        <v>-2914.15</v>
      </c>
      <c r="I133" s="1">
        <f>I131</f>
        <v>-1794.5</v>
      </c>
      <c r="K133" s="1">
        <f>K131</f>
        <v>-3000</v>
      </c>
      <c r="L133" s="17">
        <f>L131</f>
        <v>-2500</v>
      </c>
      <c r="M133" s="1">
        <f>M131</f>
        <v>-2500</v>
      </c>
      <c r="N133" s="8">
        <f>N131</f>
        <v>-2500</v>
      </c>
    </row>
    <row r="134" spans="1:15" x14ac:dyDescent="0.35">
      <c r="C134" s="1"/>
      <c r="E134" s="1"/>
    </row>
    <row r="135" spans="1:15" x14ac:dyDescent="0.35">
      <c r="A135" t="s">
        <v>115</v>
      </c>
      <c r="C135" s="1">
        <f>C128+C105+C133</f>
        <v>-200771.75</v>
      </c>
      <c r="E135" s="1">
        <f>E128+E105+E133</f>
        <v>-63753.249999999993</v>
      </c>
      <c r="G135" s="1">
        <v>-1348274.25</v>
      </c>
      <c r="H135" s="1"/>
      <c r="I135" s="1">
        <f>I105+I128+I133</f>
        <v>-1223394.2800000003</v>
      </c>
      <c r="J135" s="1"/>
      <c r="K135" s="1">
        <f>K105+K128+K133</f>
        <v>-1077650</v>
      </c>
      <c r="L135" s="15">
        <f>L105+L128+L133</f>
        <v>-1303500</v>
      </c>
      <c r="M135" s="1">
        <f>M105+M128+M133</f>
        <v>-1267000</v>
      </c>
      <c r="N135" s="1">
        <f>N105+N128+N133</f>
        <v>-1269000</v>
      </c>
    </row>
    <row r="136" spans="1:15" x14ac:dyDescent="0.35">
      <c r="C136" s="1"/>
      <c r="E136" s="1"/>
      <c r="O136" s="1"/>
    </row>
    <row r="137" spans="1:15" x14ac:dyDescent="0.35">
      <c r="A137" t="s">
        <v>116</v>
      </c>
      <c r="C137" s="1">
        <v>135103.25</v>
      </c>
      <c r="E137" s="1">
        <v>108930.75</v>
      </c>
      <c r="F137" s="1"/>
      <c r="G137" s="1">
        <v>4748.75</v>
      </c>
      <c r="H137" s="1"/>
      <c r="I137" s="1">
        <f>I52+I135</f>
        <v>24385.719999999739</v>
      </c>
      <c r="J137" s="1"/>
      <c r="K137" s="1">
        <f>K52+K135</f>
        <v>-17050</v>
      </c>
      <c r="L137" s="15">
        <f>L52+L135</f>
        <v>-40000</v>
      </c>
      <c r="M137" s="8">
        <f>M52+M135</f>
        <v>-40000</v>
      </c>
      <c r="N137" s="8">
        <f>N52+N135</f>
        <v>-40000</v>
      </c>
    </row>
    <row r="138" spans="1:15" x14ac:dyDescent="0.35">
      <c r="C138" s="1"/>
      <c r="E138" s="1"/>
      <c r="O138" s="1"/>
    </row>
    <row r="139" spans="1:15" x14ac:dyDescent="0.35">
      <c r="A139" t="s">
        <v>117</v>
      </c>
      <c r="C139" s="1"/>
      <c r="E139" s="1"/>
      <c r="F139" s="1"/>
      <c r="K139" s="1"/>
      <c r="L139" s="15"/>
    </row>
    <row r="140" spans="1:15" x14ac:dyDescent="0.35">
      <c r="A140">
        <v>8310</v>
      </c>
      <c r="B140" t="s">
        <v>118</v>
      </c>
      <c r="C140" s="1">
        <v>2467.34</v>
      </c>
      <c r="E140" s="1">
        <v>38319.57</v>
      </c>
      <c r="G140" s="1">
        <v>2467.34</v>
      </c>
      <c r="I140" s="1">
        <v>38319.57</v>
      </c>
      <c r="K140" s="1">
        <v>20000</v>
      </c>
      <c r="L140" s="15">
        <v>40000</v>
      </c>
      <c r="M140" s="1">
        <v>40000</v>
      </c>
      <c r="N140" s="8">
        <v>40000</v>
      </c>
    </row>
    <row r="141" spans="1:15" x14ac:dyDescent="0.35">
      <c r="A141">
        <v>8410</v>
      </c>
      <c r="B141" t="s">
        <v>119</v>
      </c>
      <c r="C141" s="1"/>
      <c r="E141" s="1">
        <v>-231</v>
      </c>
      <c r="G141" s="1"/>
      <c r="I141" s="1">
        <v>-231</v>
      </c>
      <c r="K141" s="1"/>
      <c r="L141" s="15"/>
    </row>
    <row r="142" spans="1:15" x14ac:dyDescent="0.35">
      <c r="C142" s="1"/>
      <c r="E142" s="1"/>
      <c r="K142" s="1"/>
      <c r="L142" s="15"/>
      <c r="M142" s="1"/>
      <c r="N142" s="1"/>
      <c r="O142" s="1"/>
    </row>
    <row r="143" spans="1:15" x14ac:dyDescent="0.35">
      <c r="A143" t="s">
        <v>120</v>
      </c>
      <c r="C143" s="1">
        <f>SUM(C140:C142)</f>
        <v>2467.34</v>
      </c>
      <c r="E143" s="1">
        <f>SUM(E140:E142)</f>
        <v>38088.57</v>
      </c>
      <c r="G143" s="1">
        <v>2467.34</v>
      </c>
      <c r="I143" s="1">
        <f>I140+I141</f>
        <v>38088.57</v>
      </c>
      <c r="K143" s="1">
        <f>K140</f>
        <v>20000</v>
      </c>
      <c r="L143" s="15">
        <f>L140</f>
        <v>40000</v>
      </c>
      <c r="M143" s="1">
        <f>M140</f>
        <v>40000</v>
      </c>
      <c r="N143" s="8">
        <f>N140</f>
        <v>40000</v>
      </c>
    </row>
    <row r="144" spans="1:15" x14ac:dyDescent="0.35">
      <c r="C144" s="1"/>
      <c r="E144" s="1"/>
      <c r="L144" s="15"/>
    </row>
    <row r="145" spans="1:15" x14ac:dyDescent="0.35">
      <c r="C145" s="1"/>
      <c r="E145" s="1"/>
      <c r="L145" s="15"/>
      <c r="O145" s="1"/>
    </row>
    <row r="146" spans="1:15" s="3" customFormat="1" x14ac:dyDescent="0.35">
      <c r="A146" s="3" t="s">
        <v>121</v>
      </c>
      <c r="C146" s="15">
        <v>137570.59</v>
      </c>
      <c r="E146" s="15">
        <v>147019.32</v>
      </c>
      <c r="F146" s="15"/>
      <c r="G146" s="15">
        <v>7216.09</v>
      </c>
      <c r="H146" s="15"/>
      <c r="I146" s="15">
        <f>I137+I143</f>
        <v>62474.289999999739</v>
      </c>
      <c r="J146" s="15"/>
      <c r="K146" s="15">
        <f>K137+K143</f>
        <v>2950</v>
      </c>
      <c r="L146" s="15">
        <f>L137+L143</f>
        <v>0</v>
      </c>
      <c r="M146" s="17">
        <f>M137+M143</f>
        <v>0</v>
      </c>
      <c r="N146" s="17">
        <f>N137+N143</f>
        <v>0</v>
      </c>
    </row>
    <row r="147" spans="1:15" x14ac:dyDescent="0.35">
      <c r="E147" s="1"/>
      <c r="O147" s="1"/>
    </row>
    <row r="148" spans="1:15" s="4" customFormat="1" x14ac:dyDescent="0.35">
      <c r="E148" s="5"/>
      <c r="F148" s="5"/>
      <c r="K148" s="5"/>
      <c r="L148" s="19"/>
    </row>
    <row r="149" spans="1:15" x14ac:dyDescent="0.35">
      <c r="K149" s="1"/>
      <c r="L149" s="15"/>
      <c r="M149" s="1"/>
      <c r="N149" s="1"/>
      <c r="O149" s="1"/>
    </row>
    <row r="151" spans="1:15" x14ac:dyDescent="0.35">
      <c r="K151" s="1"/>
      <c r="L151" s="15"/>
      <c r="M151" s="1"/>
      <c r="N151" s="1"/>
      <c r="O151" s="1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3" manualBreakCount="3">
    <brk id="44" max="14" man="1"/>
    <brk id="90" max="14" man="1"/>
    <brk id="120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2848B288E6AC4596B5E763903BBD45" ma:contentTypeVersion="16" ma:contentTypeDescription="Skapa ett nytt dokument." ma:contentTypeScope="" ma:versionID="00fe9d8ed871ac5bd48cfa39663fc245">
  <xsd:schema xmlns:xsd="http://www.w3.org/2001/XMLSchema" xmlns:xs="http://www.w3.org/2001/XMLSchema" xmlns:p="http://schemas.microsoft.com/office/2006/metadata/properties" xmlns:ns3="1c0df3ce-85f8-4962-9463-d60b1a7b9410" xmlns:ns4="b40e2606-062e-41c4-9613-7c70be0a5e2b" targetNamespace="http://schemas.microsoft.com/office/2006/metadata/properties" ma:root="true" ma:fieldsID="4fa3772b39994578a95f6de8dd6f93ac" ns3:_="" ns4:_="">
    <xsd:import namespace="1c0df3ce-85f8-4962-9463-d60b1a7b9410"/>
    <xsd:import namespace="b40e2606-062e-41c4-9613-7c70be0a5e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df3ce-85f8-4962-9463-d60b1a7b9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e2606-062e-41c4-9613-7c70be0a5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c0df3ce-85f8-4962-9463-d60b1a7b941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5026D-684D-46D3-B258-7B1B6EE1E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df3ce-85f8-4962-9463-d60b1a7b9410"/>
    <ds:schemaRef ds:uri="b40e2606-062e-41c4-9613-7c70be0a5e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B3BAE8-248B-41C0-AED6-CCF103652514}">
  <ds:schemaRefs>
    <ds:schemaRef ds:uri="http://schemas.microsoft.com/office/2006/metadata/properties"/>
    <ds:schemaRef ds:uri="http://schemas.microsoft.com/office/infopath/2007/PartnerControls"/>
    <ds:schemaRef ds:uri="1c0df3ce-85f8-4962-9463-d60b1a7b9410"/>
  </ds:schemaRefs>
</ds:datastoreItem>
</file>

<file path=customXml/itemProps3.xml><?xml version="1.0" encoding="utf-8"?>
<ds:datastoreItem xmlns:ds="http://schemas.openxmlformats.org/officeDocument/2006/customXml" ds:itemID="{715E2AD5-9DB8-4490-9B28-C686574DA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Spires</dc:creator>
  <cp:keywords/>
  <dc:description/>
  <cp:lastModifiedBy>Lena Pinner</cp:lastModifiedBy>
  <cp:revision/>
  <cp:lastPrinted>2024-02-28T10:56:15Z</cp:lastPrinted>
  <dcterms:created xsi:type="dcterms:W3CDTF">2019-05-06T07:27:24Z</dcterms:created>
  <dcterms:modified xsi:type="dcterms:W3CDTF">2024-02-28T10:56:19Z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0x010100B12848B288E6AC4596B5E763903BBD45</vt:lpwstr>
  </property>
</Properties>
</file>